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ÖlcmeDEG\Desktop\mart yemek listeleri\"/>
    </mc:Choice>
  </mc:AlternateContent>
  <xr:revisionPtr revIDLastSave="0" documentId="13_ncr:1_{BABD9EBB-8DA7-4D03-8FC7-2ED883BDDFF1}" xr6:coauthVersionLast="47" xr6:coauthVersionMax="47" xr10:uidLastSave="{00000000-0000-0000-0000-000000000000}"/>
  <bookViews>
    <workbookView xWindow="-120" yWindow="480" windowWidth="29040" windowHeight="15840" tabRatio="611" xr2:uid="{00000000-000D-0000-FFFF-FFFF00000000}"/>
  </bookViews>
  <sheets>
    <sheet name="MRT" sheetId="10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#REF!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_xlnm.Print_Area" localSheetId="0">MRT!$A$1:$P$88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0" l="1"/>
  <c r="C34" i="10"/>
  <c r="C47" i="10"/>
  <c r="C60" i="10"/>
  <c r="C73" i="10"/>
  <c r="E73" i="10" l="1"/>
  <c r="O60" i="10"/>
  <c r="I6" i="10"/>
  <c r="M60" i="10"/>
  <c r="K60" i="10"/>
  <c r="I60" i="10"/>
  <c r="G60" i="10"/>
  <c r="E60" i="10"/>
  <c r="O47" i="10"/>
  <c r="M47" i="10"/>
  <c r="K47" i="10"/>
  <c r="I47" i="10"/>
  <c r="G47" i="10"/>
  <c r="E47" i="10"/>
  <c r="O34" i="10"/>
  <c r="M34" i="10"/>
  <c r="K34" i="10"/>
  <c r="I34" i="10"/>
  <c r="G34" i="10"/>
  <c r="E34" i="10"/>
  <c r="O21" i="10"/>
  <c r="M21" i="10"/>
  <c r="K21" i="10"/>
  <c r="I21" i="10"/>
  <c r="G21" i="10"/>
  <c r="E21" i="10"/>
  <c r="O8" i="10"/>
  <c r="M8" i="10"/>
  <c r="K8" i="10"/>
  <c r="I8" i="10"/>
  <c r="G8" i="10"/>
  <c r="E8" i="10"/>
  <c r="C8" i="10"/>
</calcChain>
</file>

<file path=xl/sharedStrings.xml><?xml version="1.0" encoding="utf-8"?>
<sst xmlns="http://schemas.openxmlformats.org/spreadsheetml/2006/main" count="199" uniqueCount="72">
  <si>
    <t>ÇORBA</t>
  </si>
  <si>
    <t>ANA YEMEK</t>
  </si>
  <si>
    <t>YARDIMCI YEMEK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</si>
  <si>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</si>
  <si>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</si>
  <si>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</si>
  <si>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</si>
  <si>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</si>
  <si>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</si>
  <si>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</si>
  <si>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</si>
  <si>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</si>
  <si>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MART</t>
  </si>
  <si>
    <t>DEĞERLER GÜNLÜK 2500 KCAL ENERJİ GEREKSİNİMİ ÜZERİNDEN HESAPLANMIŞTIR.</t>
  </si>
  <si>
    <t>TÜM ÜRÜNLER/GIDALAR ESER MİKTARDA TÜM ALERJENLERİ İÇEREBİLİR.</t>
  </si>
  <si>
    <t>KCAL</t>
  </si>
  <si>
    <t>TATLI,İÇECEK VS.</t>
  </si>
  <si>
    <t>EZOGELİN ÇORBA</t>
  </si>
  <si>
    <t>TATİL</t>
  </si>
  <si>
    <t>AYRAN</t>
  </si>
  <si>
    <t>DOMATES ÇORBA</t>
  </si>
  <si>
    <t>MERCİMEK ÇORBA</t>
  </si>
  <si>
    <t>YOĞURT</t>
  </si>
  <si>
    <t>EKMEK ARASI KÖFTE</t>
  </si>
  <si>
    <t>MEYVE SUYU</t>
  </si>
  <si>
    <t>PİRİNÇ PİLAVI</t>
  </si>
  <si>
    <t>TARHANA ÇORBA</t>
  </si>
  <si>
    <t>BÖREK</t>
  </si>
  <si>
    <t>KURUFASÜLYE</t>
  </si>
  <si>
    <t>NOHUT YEMEĞİ</t>
  </si>
  <si>
    <t>BULGUR PİLAVI</t>
  </si>
  <si>
    <t>KEMALPAŞA TATLI</t>
  </si>
  <si>
    <t>MAKARNA SALATASI</t>
  </si>
  <si>
    <t>KALBURABASTI</t>
  </si>
  <si>
    <t>ARPA ŞEHRİYE ÇORBA</t>
  </si>
  <si>
    <t>YEŞİL MERCİMEK</t>
  </si>
  <si>
    <t>TEL ŞEHRİYE ÇORBA</t>
  </si>
  <si>
    <t>PATATES CİPSİ</t>
  </si>
  <si>
    <t>MAKARNA</t>
  </si>
  <si>
    <t>SÜTLÜ TATLI</t>
  </si>
  <si>
    <t>YOĞURT ÇORBA</t>
  </si>
  <si>
    <t>DÜĞÜN ÇORBA</t>
  </si>
  <si>
    <t>PATATES YEMEĞİ</t>
  </si>
  <si>
    <t>ETÜT YEMEĞİ</t>
  </si>
  <si>
    <t>KISIR SALATA</t>
  </si>
  <si>
    <t>PİRİNÇ PİLAV</t>
  </si>
  <si>
    <t>SCHİNİTZEL</t>
  </si>
  <si>
    <t>KÖFTELİ SANDVİÇ</t>
  </si>
  <si>
    <t>ÇİĞ KÖFTE</t>
  </si>
  <si>
    <t>SOĞUK SANDVİÇ</t>
  </si>
  <si>
    <t>SÜZME MERCİMEK ÇORBA</t>
  </si>
  <si>
    <t>ISPANAK YEMEĞİ</t>
  </si>
  <si>
    <t>BROKOLİ ÇORBA</t>
  </si>
  <si>
    <t>KARIŞIK PİZZA</t>
  </si>
  <si>
    <t>SOSİSLİ SANDVİÇ</t>
  </si>
  <si>
    <t>GÜL BÖREĞİ</t>
  </si>
  <si>
    <t>PATATES SALATASI</t>
  </si>
  <si>
    <t>KREMALI SEBZE ÇORBA</t>
  </si>
  <si>
    <t>ETÜT YOK</t>
  </si>
  <si>
    <t>PATATES KIZARTMA</t>
  </si>
  <si>
    <t>HAYDARİ</t>
  </si>
  <si>
    <t>KREMALI MANTAR ÇORBA</t>
  </si>
  <si>
    <t>BİSKÜVİLİ PASTA</t>
  </si>
  <si>
    <t>EKMEK ARASI CİĞER</t>
  </si>
  <si>
    <t>KORNİŞON TURŞU</t>
  </si>
  <si>
    <t>BEZELYE YEMEĞİ</t>
  </si>
  <si>
    <t xml:space="preserve">TATİL </t>
  </si>
  <si>
    <t>ÇITIR TAVUK  BURGER</t>
  </si>
  <si>
    <t>SU BÖREĞİ</t>
  </si>
  <si>
    <t>TEDARİK VE MENÜ UYUMSUZLUĞU GİBİ DURUMLARDA MENÜDE DEĞİŞİKLİK OLABİLİR !!!</t>
  </si>
  <si>
    <t>DOMATTES ÇORBA</t>
  </si>
  <si>
    <t>BARBUNYA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</si>
</sst>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33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b/>
      <sz val="28"/>
      <color theme="1" tint="0.34998626667073579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sz val="36"/>
      <color rgb="FFB61E53"/>
      <name val="Cambria"/>
      <family val="1"/>
      <charset val="162"/>
      <scheme val="minor"/>
    </font>
    <font>
      <sz val="36"/>
      <color rgb="FFF9A23B"/>
      <name val="Cambria"/>
      <family val="1"/>
      <charset val="162"/>
      <scheme val="minor"/>
    </font>
    <font>
      <sz val="16"/>
      <color rgb="FFFF0000"/>
      <name val="Cambria"/>
      <family val="1"/>
      <charset val="162"/>
      <scheme val="minor"/>
    </font>
    <font>
      <sz val="16"/>
      <color rgb="FFF9A23B"/>
      <name val="Cambria"/>
      <family val="1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A23B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166" fontId="6" fillId="0" borderId="0" xfId="0" applyNumberFormat="1" applyFont="1" applyFill="1" applyBorder="1" applyAlignment="1">
      <alignment vertical="center" textRotation="90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64" fontId="8" fillId="6" borderId="3" xfId="1" applyNumberFormat="1" applyFont="1" applyFill="1" applyBorder="1" applyAlignment="1">
      <alignment horizontal="left" vertical="center" wrapText="1"/>
    </xf>
    <xf numFmtId="164" fontId="8" fillId="6" borderId="9" xfId="1" applyNumberFormat="1" applyFont="1" applyFill="1" applyBorder="1" applyAlignment="1">
      <alignment horizontal="left" vertical="center" wrapText="1"/>
    </xf>
    <xf numFmtId="165" fontId="9" fillId="0" borderId="0" xfId="1" applyNumberFormat="1" applyFont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3" fillId="5" borderId="0" xfId="1" applyFont="1" applyFill="1" applyAlignment="1">
      <alignment vertical="center" wrapText="1"/>
    </xf>
    <xf numFmtId="0" fontId="11" fillId="5" borderId="0" xfId="1" applyFont="1" applyFill="1"/>
    <xf numFmtId="0" fontId="15" fillId="0" borderId="0" xfId="1" applyFont="1" applyFill="1" applyAlignment="1">
      <alignment horizontal="right"/>
    </xf>
    <xf numFmtId="0" fontId="12" fillId="5" borderId="0" xfId="1" applyFont="1" applyFill="1"/>
    <xf numFmtId="0" fontId="16" fillId="0" borderId="0" xfId="1" applyFont="1"/>
    <xf numFmtId="165" fontId="12" fillId="0" borderId="0" xfId="1" applyNumberFormat="1" applyFont="1" applyBorder="1" applyAlignment="1">
      <alignment vertical="center"/>
    </xf>
    <xf numFmtId="165" fontId="15" fillId="0" borderId="0" xfId="1" applyNumberFormat="1" applyFont="1" applyBorder="1" applyAlignment="1">
      <alignment vertical="center"/>
    </xf>
    <xf numFmtId="165" fontId="15" fillId="0" borderId="2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vertical="center"/>
    </xf>
    <xf numFmtId="0" fontId="17" fillId="0" borderId="3" xfId="0" applyFont="1" applyBorder="1"/>
    <xf numFmtId="0" fontId="18" fillId="0" borderId="10" xfId="2" applyFont="1" applyFill="1" applyBorder="1" applyAlignment="1">
      <alignment horizontal="center" vertical="center"/>
    </xf>
    <xf numFmtId="0" fontId="17" fillId="0" borderId="0" xfId="0" applyFont="1"/>
    <xf numFmtId="166" fontId="17" fillId="0" borderId="0" xfId="0" applyNumberFormat="1" applyFont="1"/>
    <xf numFmtId="164" fontId="19" fillId="4" borderId="3" xfId="1" applyNumberFormat="1" applyFont="1" applyFill="1" applyBorder="1" applyAlignment="1">
      <alignment horizontal="center" vertical="center" wrapText="1"/>
    </xf>
    <xf numFmtId="0" fontId="20" fillId="0" borderId="0" xfId="1" applyFont="1"/>
    <xf numFmtId="0" fontId="21" fillId="0" borderId="11" xfId="0" applyFont="1" applyBorder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vertical="center" textRotation="90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5" fillId="0" borderId="12" xfId="0" applyFont="1" applyBorder="1"/>
    <xf numFmtId="0" fontId="22" fillId="4" borderId="12" xfId="1" applyFont="1" applyFill="1" applyBorder="1" applyAlignment="1">
      <alignment horizontal="center" vertical="center" wrapText="1"/>
    </xf>
    <xf numFmtId="0" fontId="26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6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164" fontId="14" fillId="6" borderId="3" xfId="1" applyNumberFormat="1" applyFont="1" applyFill="1" applyBorder="1" applyAlignment="1">
      <alignment horizontal="left" vertical="top" wrapText="1"/>
    </xf>
    <xf numFmtId="164" fontId="14" fillId="6" borderId="9" xfId="1" applyNumberFormat="1" applyFont="1" applyFill="1" applyBorder="1" applyAlignment="1">
      <alignment horizontal="left" vertical="top" wrapText="1"/>
    </xf>
    <xf numFmtId="0" fontId="27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2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8" fillId="0" borderId="0" xfId="5" applyFont="1"/>
    <xf numFmtId="0" fontId="23" fillId="0" borderId="0" xfId="5" applyFont="1"/>
    <xf numFmtId="165" fontId="29" fillId="0" borderId="0" xfId="1" applyNumberFormat="1" applyFont="1" applyBorder="1" applyAlignment="1">
      <alignment vertical="center"/>
    </xf>
    <xf numFmtId="165" fontId="32" fillId="5" borderId="0" xfId="1" applyNumberFormat="1" applyFont="1" applyFill="1" applyBorder="1" applyAlignment="1">
      <alignment vertical="center"/>
    </xf>
    <xf numFmtId="0" fontId="32" fillId="5" borderId="0" xfId="1" applyFont="1" applyFill="1"/>
    <xf numFmtId="165" fontId="30" fillId="5" borderId="0" xfId="1" applyNumberFormat="1" applyFont="1" applyFill="1" applyBorder="1" applyAlignment="1">
      <alignment vertical="center"/>
    </xf>
    <xf numFmtId="0" fontId="31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165" fontId="9" fillId="0" borderId="7" xfId="1" applyNumberFormat="1" applyFont="1" applyBorder="1" applyAlignment="1">
      <alignment horizontal="right" vertical="center"/>
    </xf>
    <xf numFmtId="165" fontId="11" fillId="0" borderId="2" xfId="1" applyNumberFormat="1" applyFont="1" applyBorder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14" fillId="5" borderId="0" xfId="1" applyFont="1" applyFill="1" applyAlignment="1">
      <alignment horizontal="left"/>
    </xf>
    <xf numFmtId="0" fontId="14" fillId="5" borderId="0" xfId="1" applyFont="1" applyFill="1" applyAlignment="1">
      <alignment horizontal="right"/>
    </xf>
    <xf numFmtId="0" fontId="22" fillId="5" borderId="0" xfId="1" applyFont="1" applyFill="1" applyAlignment="1">
      <alignment horizontal="left" vertical="top" wrapText="1"/>
    </xf>
    <xf numFmtId="0" fontId="11" fillId="0" borderId="0" xfId="1" applyFont="1" applyAlignment="1">
      <alignment horizontal="center" vertical="center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Köprü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F9A23B"/>
      <color rgb="FF0067A6"/>
      <color rgb="FF00927E"/>
      <color rgb="FF3473B8"/>
      <color rgb="FF002F8E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153646</xdr:rowOff>
    </xdr:from>
    <xdr:to>
      <xdr:col>12</xdr:col>
      <xdr:colOff>1324363</xdr:colOff>
      <xdr:row>5</xdr:row>
      <xdr:rowOff>494583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99895" y="153646"/>
          <a:ext cx="17107468" cy="2322137"/>
          <a:chOff x="596085" y="217146"/>
          <a:chExt cx="16077823" cy="2352617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 flipH="1">
            <a:off x="16627514" y="2523696"/>
            <a:ext cx="46394" cy="4606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14</xdr:col>
      <xdr:colOff>88900</xdr:colOff>
      <xdr:row>0</xdr:row>
      <xdr:rowOff>266700</xdr:rowOff>
    </xdr:from>
    <xdr:to>
      <xdr:col>16</xdr:col>
      <xdr:colOff>12700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2100" y="266700"/>
          <a:ext cx="25527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tabSelected="1" zoomScale="50" zoomScaleNormal="50" workbookViewId="0">
      <selection activeCell="E15" sqref="E15"/>
    </sheetView>
  </sheetViews>
  <sheetFormatPr defaultColWidth="6.6640625" defaultRowHeight="20.25" x14ac:dyDescent="0.3"/>
  <cols>
    <col min="1" max="1" width="5.5546875" style="10" customWidth="1"/>
    <col min="2" max="2" width="21.109375" style="10" customWidth="1"/>
    <col min="3" max="3" width="24.21875" style="10" customWidth="1"/>
    <col min="4" max="4" width="7.44140625" style="11" customWidth="1"/>
    <col min="5" max="5" width="24.21875" style="10" customWidth="1"/>
    <col min="6" max="6" width="7.44140625" style="11" customWidth="1"/>
    <col min="7" max="7" width="24.21875" style="10" customWidth="1"/>
    <col min="8" max="8" width="7.44140625" style="11" customWidth="1"/>
    <col min="9" max="9" width="29.6640625" style="10" customWidth="1"/>
    <col min="10" max="10" width="7.44140625" style="11" customWidth="1"/>
    <col min="11" max="11" width="24.21875" style="10" customWidth="1"/>
    <col min="12" max="12" width="7.44140625" style="11" customWidth="1"/>
    <col min="13" max="13" width="24.21875" style="10" customWidth="1"/>
    <col min="14" max="14" width="7.44140625" style="11" customWidth="1"/>
    <col min="15" max="15" width="24.21875" style="10" customWidth="1"/>
    <col min="16" max="16" width="7.44140625" style="11" customWidth="1"/>
    <col min="17" max="17" width="13.33203125" style="10" customWidth="1"/>
    <col min="18" max="18" width="31.33203125" style="10" customWidth="1"/>
    <col min="19" max="19" width="11.88671875" style="10" customWidth="1"/>
    <col min="20" max="20" width="11.33203125" style="10" customWidth="1"/>
    <col min="21" max="16384" width="6.6640625" style="10"/>
  </cols>
  <sheetData>
    <row r="1" spans="1:88" ht="49.7" customHeight="1" x14ac:dyDescent="0.3">
      <c r="R1" s="12"/>
      <c r="S1" s="12"/>
    </row>
    <row r="2" spans="1:88" ht="13.7" customHeight="1" x14ac:dyDescent="0.3">
      <c r="R2" s="12"/>
      <c r="S2" s="12"/>
    </row>
    <row r="3" spans="1:88" ht="19.350000000000001" customHeight="1" x14ac:dyDescent="0.3">
      <c r="B3" s="13"/>
      <c r="R3" s="12"/>
      <c r="S3" s="12"/>
      <c r="BB3" s="13"/>
      <c r="BC3" s="13"/>
      <c r="BD3" s="13"/>
    </row>
    <row r="4" spans="1:88" ht="43.7" customHeight="1" x14ac:dyDescent="0.3">
      <c r="B4" s="71"/>
      <c r="C4" s="71"/>
      <c r="R4" s="12"/>
      <c r="S4" s="12"/>
      <c r="BB4" s="13"/>
      <c r="BC4" s="13"/>
      <c r="BD4" s="13"/>
      <c r="BK4" s="72"/>
      <c r="BL4" s="72"/>
      <c r="BM4" s="72"/>
      <c r="BN4" s="72"/>
      <c r="CH4" s="14"/>
    </row>
    <row r="5" spans="1:88" ht="30" customHeight="1" x14ac:dyDescent="0.3">
      <c r="B5" s="71"/>
      <c r="C5" s="71"/>
      <c r="D5" s="15"/>
      <c r="F5" s="15"/>
      <c r="H5" s="15"/>
      <c r="I5" s="13"/>
      <c r="J5" s="15"/>
      <c r="K5" s="13"/>
      <c r="L5" s="15"/>
      <c r="M5" s="13"/>
      <c r="N5" s="15"/>
      <c r="O5" s="13"/>
      <c r="P5" s="15"/>
      <c r="R5" s="16"/>
      <c r="S5" s="16"/>
      <c r="BB5" s="13"/>
      <c r="BC5" s="13"/>
      <c r="BD5" s="13"/>
      <c r="BH5" s="13"/>
      <c r="BI5" s="13"/>
      <c r="BJ5" s="13"/>
      <c r="BK5" s="72"/>
      <c r="BL5" s="72"/>
      <c r="BM5" s="72"/>
      <c r="BN5" s="72"/>
      <c r="BO5" s="13"/>
      <c r="BP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ht="48.6" customHeight="1" x14ac:dyDescent="0.3">
      <c r="F6" s="17"/>
      <c r="G6" s="68" t="s">
        <v>12</v>
      </c>
      <c r="H6" s="68"/>
      <c r="I6" s="8" t="e">
        <f>UPPER(TEXT(DATE(CalendarYear,1,1)," yyyy"))</f>
        <v>#REF!</v>
      </c>
      <c r="J6" s="56"/>
      <c r="K6" s="59" t="s">
        <v>43</v>
      </c>
      <c r="L6" s="57"/>
      <c r="M6" s="58"/>
      <c r="N6" s="17"/>
      <c r="BO6" s="18"/>
      <c r="BP6" s="19"/>
      <c r="BR6" s="18"/>
      <c r="BS6" s="19"/>
      <c r="BT6" s="18"/>
      <c r="BU6" s="18"/>
      <c r="BV6" s="19"/>
      <c r="BW6" s="18"/>
      <c r="BX6" s="18"/>
      <c r="BY6" s="19"/>
      <c r="CA6" s="18"/>
      <c r="CB6" s="69"/>
      <c r="CC6" s="69"/>
      <c r="CD6" s="20"/>
      <c r="CE6" s="19"/>
    </row>
    <row r="7" spans="1:88" s="23" customFormat="1" ht="26.25" customHeight="1" x14ac:dyDescent="0.3">
      <c r="A7" s="10"/>
      <c r="B7" s="21"/>
      <c r="C7" s="9" t="s">
        <v>4</v>
      </c>
      <c r="D7" s="9"/>
      <c r="E7" s="9" t="s">
        <v>5</v>
      </c>
      <c r="F7" s="9"/>
      <c r="G7" s="9" t="s">
        <v>6</v>
      </c>
      <c r="H7" s="9"/>
      <c r="I7" s="9" t="s">
        <v>7</v>
      </c>
      <c r="J7" s="9"/>
      <c r="K7" s="9" t="s">
        <v>8</v>
      </c>
      <c r="L7" s="9"/>
      <c r="M7" s="9" t="s">
        <v>9</v>
      </c>
      <c r="N7" s="9"/>
      <c r="O7" s="9" t="s">
        <v>10</v>
      </c>
      <c r="P7" s="22"/>
      <c r="Q7" s="10"/>
      <c r="S7" s="10"/>
      <c r="T7" s="24"/>
      <c r="X7" s="10"/>
      <c r="Y7" s="10"/>
    </row>
    <row r="8" spans="1:88" s="2" customFormat="1" ht="18" customHeight="1" x14ac:dyDescent="0.25">
      <c r="B8" s="3"/>
      <c r="C8" s="6" t="e">
        <f>IF(DAY(MarSun1)=1,"",IF(AND(YEAR(MarSun1+1)=CalendarYear,MONTH(MarSun1+1)=3),MarSun1+1,""))</f>
        <v>#REF!</v>
      </c>
      <c r="D8" s="25" t="s">
        <v>15</v>
      </c>
      <c r="E8" s="6" t="e">
        <f>IF(DAY(MarSun1)=1,"",IF(AND(YEAR(MarSun1+2)=CalendarYear,MONTH(MarSun1+2)=3),MarSun1+2,""))</f>
        <v>#REF!</v>
      </c>
      <c r="F8" s="25" t="s">
        <v>15</v>
      </c>
      <c r="G8" s="7" t="e">
        <f>IF(DAY(MarSun1)=1,"",IF(AND(YEAR(MarSun1+3)=CalendarYear,MONTH(MarSun1+3)=3),MarSun1+3,""))</f>
        <v>#REF!</v>
      </c>
      <c r="H8" s="25" t="s">
        <v>15</v>
      </c>
      <c r="I8" s="7" t="e">
        <f>IF(DAY(MarSun1)=1,"",IF(AND(YEAR(MarSun1+4)=CalendarYear,MONTH(MarSun1+4)=3),MarSun1+4,""))</f>
        <v>#REF!</v>
      </c>
      <c r="J8" s="25" t="s">
        <v>15</v>
      </c>
      <c r="K8" s="7" t="e">
        <f>IF(DAY(MarSun1)=1,"",IF(AND(YEAR(MarSun1+5)=CalendarYear,MONTH(MarSun1+5)=3),MarSun1+5,""))</f>
        <v>#REF!</v>
      </c>
      <c r="L8" s="25" t="s">
        <v>15</v>
      </c>
      <c r="M8" s="7" t="e">
        <f>IF(DAY(MarSun1)=1,"",IF(AND(YEAR(MarSun1+6)=CalendarYear,MONTH(MarSun1+6)=3),MarSun1+6,""))</f>
        <v>#REF!</v>
      </c>
      <c r="N8" s="25" t="s">
        <v>15</v>
      </c>
      <c r="O8" s="7" t="e">
        <f>IF(DAY(MarSun1)=1,IF(AND(YEAR(MarSun1)=CalendarYear,MONTH(MarSun1)=3),MarSun1,""),IF(AND(YEAR(MarSun1+7)=CalendarYear,MONTH(MarSun1+7)=3),MarSun1+7,""))</f>
        <v>#REF!</v>
      </c>
      <c r="P8" s="25" t="s">
        <v>15</v>
      </c>
      <c r="Q8" s="1"/>
      <c r="T8" s="4"/>
      <c r="U8" s="5"/>
    </row>
    <row r="9" spans="1:88" s="26" customFormat="1" ht="17.45" customHeight="1" x14ac:dyDescent="0.35">
      <c r="B9" s="27" t="s">
        <v>0</v>
      </c>
      <c r="C9" s="28"/>
      <c r="D9" s="29"/>
      <c r="E9" s="28" t="s">
        <v>20</v>
      </c>
      <c r="F9" s="29"/>
      <c r="G9" s="30" t="s">
        <v>57</v>
      </c>
      <c r="H9" s="29"/>
      <c r="I9" s="30" t="s">
        <v>36</v>
      </c>
      <c r="J9" s="29"/>
      <c r="K9" s="30" t="s">
        <v>58</v>
      </c>
      <c r="L9" s="29"/>
      <c r="M9" s="30" t="s">
        <v>18</v>
      </c>
      <c r="N9" s="29"/>
      <c r="O9" s="30" t="s">
        <v>18</v>
      </c>
      <c r="P9" s="29"/>
      <c r="Q9" s="31"/>
    </row>
    <row r="10" spans="1:88" s="26" customFormat="1" ht="17.45" customHeight="1" x14ac:dyDescent="0.35">
      <c r="B10" s="27"/>
      <c r="C10" s="32"/>
      <c r="D10" s="33"/>
      <c r="E10" s="32"/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1"/>
    </row>
    <row r="11" spans="1:88" s="26" customFormat="1" ht="17.45" customHeight="1" x14ac:dyDescent="0.35">
      <c r="B11" s="27" t="s">
        <v>1</v>
      </c>
      <c r="C11" s="32"/>
      <c r="D11" s="33"/>
      <c r="E11" s="32" t="s">
        <v>55</v>
      </c>
      <c r="F11" s="33"/>
      <c r="G11" s="34" t="s">
        <v>54</v>
      </c>
      <c r="H11" s="33"/>
      <c r="I11" s="34" t="s">
        <v>46</v>
      </c>
      <c r="J11" s="33"/>
      <c r="K11" s="34" t="s">
        <v>58</v>
      </c>
      <c r="L11" s="33"/>
      <c r="M11" s="34" t="s">
        <v>18</v>
      </c>
      <c r="N11" s="33"/>
      <c r="O11" s="34" t="s">
        <v>18</v>
      </c>
      <c r="P11" s="33"/>
      <c r="Q11" s="31"/>
    </row>
    <row r="12" spans="1:88" s="26" customFormat="1" ht="17.45" customHeight="1" x14ac:dyDescent="0.35">
      <c r="B12" s="27"/>
      <c r="C12" s="32"/>
      <c r="D12" s="33"/>
      <c r="E12" s="32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1"/>
    </row>
    <row r="13" spans="1:88" s="26" customFormat="1" ht="17.45" customHeight="1" x14ac:dyDescent="0.35">
      <c r="B13" s="27" t="s">
        <v>2</v>
      </c>
      <c r="C13" s="32"/>
      <c r="D13" s="33"/>
      <c r="E13" s="32" t="s">
        <v>56</v>
      </c>
      <c r="F13" s="33"/>
      <c r="G13" s="34" t="s">
        <v>37</v>
      </c>
      <c r="H13" s="33"/>
      <c r="I13" s="34" t="s">
        <v>38</v>
      </c>
      <c r="J13" s="33"/>
      <c r="K13" s="34" t="s">
        <v>58</v>
      </c>
      <c r="L13" s="33"/>
      <c r="M13" s="34" t="s">
        <v>18</v>
      </c>
      <c r="N13" s="33"/>
      <c r="O13" s="34" t="s">
        <v>18</v>
      </c>
      <c r="P13" s="33"/>
      <c r="Q13" s="31"/>
    </row>
    <row r="14" spans="1:88" s="26" customFormat="1" ht="17.45" customHeight="1" x14ac:dyDescent="0.35">
      <c r="B14" s="27"/>
      <c r="C14" s="32"/>
      <c r="D14" s="33"/>
      <c r="E14" s="32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1"/>
    </row>
    <row r="15" spans="1:88" s="26" customFormat="1" ht="17.45" customHeight="1" x14ac:dyDescent="0.35">
      <c r="B15" s="27" t="s">
        <v>16</v>
      </c>
      <c r="C15" s="32"/>
      <c r="D15" s="33"/>
      <c r="E15" s="32" t="s">
        <v>19</v>
      </c>
      <c r="F15" s="33"/>
      <c r="G15" s="34" t="s">
        <v>24</v>
      </c>
      <c r="H15" s="33"/>
      <c r="I15" s="34" t="s">
        <v>19</v>
      </c>
      <c r="J15" s="33"/>
      <c r="K15" s="34" t="s">
        <v>58</v>
      </c>
      <c r="L15" s="33"/>
      <c r="M15" s="34" t="s">
        <v>18</v>
      </c>
      <c r="N15" s="33"/>
      <c r="O15" s="34" t="s">
        <v>18</v>
      </c>
      <c r="P15" s="33"/>
      <c r="Q15" s="31"/>
    </row>
    <row r="16" spans="1:88" s="26" customFormat="1" ht="17.45" customHeight="1" x14ac:dyDescent="0.35">
      <c r="B16" s="27"/>
      <c r="C16" s="32"/>
      <c r="D16" s="33"/>
      <c r="E16" s="32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1"/>
    </row>
    <row r="17" spans="2:21" s="26" customFormat="1" ht="17.45" customHeight="1" x14ac:dyDescent="0.35">
      <c r="B17" s="27"/>
      <c r="C17" s="32"/>
      <c r="D17" s="33"/>
      <c r="E17" s="32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1"/>
    </row>
    <row r="18" spans="2:21" s="26" customFormat="1" ht="17.45" customHeight="1" x14ac:dyDescent="0.35">
      <c r="B18" s="27"/>
      <c r="C18" s="32"/>
      <c r="D18" s="33"/>
      <c r="E18" s="32"/>
      <c r="F18" s="33"/>
      <c r="G18" s="34"/>
      <c r="H18" s="33"/>
      <c r="I18" s="34"/>
      <c r="J18" s="33"/>
      <c r="K18" s="34"/>
      <c r="L18" s="33"/>
      <c r="M18" s="34"/>
      <c r="N18" s="33"/>
      <c r="O18" s="34"/>
      <c r="P18" s="33"/>
      <c r="Q18" s="31"/>
    </row>
    <row r="19" spans="2:21" s="26" customFormat="1" ht="17.45" customHeight="1" x14ac:dyDescent="0.35">
      <c r="B19" s="27"/>
      <c r="C19" s="32"/>
      <c r="D19" s="33"/>
      <c r="E19" s="32"/>
      <c r="F19" s="33"/>
      <c r="G19" s="34"/>
      <c r="H19" s="33"/>
      <c r="I19" s="34"/>
      <c r="J19" s="33"/>
      <c r="K19" s="34"/>
      <c r="L19" s="33"/>
      <c r="M19" s="34"/>
      <c r="N19" s="33"/>
      <c r="O19" s="34"/>
      <c r="P19" s="33"/>
      <c r="Q19" s="31"/>
    </row>
    <row r="20" spans="2:21" s="26" customFormat="1" ht="17.45" customHeight="1" x14ac:dyDescent="0.35">
      <c r="B20" s="35"/>
      <c r="C20" s="36"/>
      <c r="D20" s="37"/>
      <c r="E20" s="36"/>
      <c r="F20" s="37"/>
      <c r="G20" s="38"/>
      <c r="H20" s="37"/>
      <c r="I20" s="38"/>
      <c r="J20" s="37"/>
      <c r="K20" s="38"/>
      <c r="L20" s="37"/>
      <c r="M20" s="38"/>
      <c r="N20" s="37"/>
      <c r="O20" s="38"/>
      <c r="P20" s="37"/>
      <c r="Q20" s="31"/>
    </row>
    <row r="21" spans="2:21" s="2" customFormat="1" ht="18" customHeight="1" x14ac:dyDescent="0.25">
      <c r="B21" s="3"/>
      <c r="C21" s="6" t="e">
        <f>IF(DAY(MarSun1)=1,IF(AND(YEAR(MarSun1+1)=CalendarYear,MONTH(MarSun1+1)=3),MarSun1+1,""),IF(AND(YEAR(MarSun1+8)=CalendarYear,MONTH(MarSun1+8)=3),MarSun1+8,""))</f>
        <v>#REF!</v>
      </c>
      <c r="D21" s="25" t="s">
        <v>15</v>
      </c>
      <c r="E21" s="6" t="e">
        <f>IF(DAY(MarSun1)=1,IF(AND(YEAR(MarSun1+2)=CalendarYear,MONTH(MarSun1+2)=3),MarSun1+2,""),IF(AND(YEAR(MarSun1+9)=CalendarYear,MONTH(MarSun1+9)=3),MarSun1+9,""))</f>
        <v>#REF!</v>
      </c>
      <c r="F21" s="25" t="s">
        <v>15</v>
      </c>
      <c r="G21" s="7" t="e">
        <f>IF(DAY(MarSun1)=1,IF(AND(YEAR(MarSun1+3)=CalendarYear,MONTH(MarSun1+3)=3),MarSun1+3,""),IF(AND(YEAR(MarSun1+10)=CalendarYear,MONTH(MarSun1+10)=3),MarSun1+10,""))</f>
        <v>#REF!</v>
      </c>
      <c r="H21" s="25" t="s">
        <v>15</v>
      </c>
      <c r="I21" s="7" t="e">
        <f>IF(DAY(MarSun1)=1,IF(AND(YEAR(MarSun1+4)=CalendarYear,MONTH(MarSun1+4)=3),MarSun1+4,""),IF(AND(YEAR(MarSun1+11)=CalendarYear,MONTH(MarSun1+11)=3),MarSun1+11,""))</f>
        <v>#REF!</v>
      </c>
      <c r="J21" s="25" t="s">
        <v>15</v>
      </c>
      <c r="K21" s="7" t="e">
        <f>IF(DAY(MarSun1)=1,IF(AND(YEAR(MarSun1+5)=CalendarYear,MONTH(MarSun1+5)=3),MarSun1+5,""),IF(AND(YEAR(MarSun1+12)=CalendarYear,MONTH(MarSun1+12)=3),MarSun1+12,""))</f>
        <v>#REF!</v>
      </c>
      <c r="L21" s="25" t="s">
        <v>15</v>
      </c>
      <c r="M21" s="7" t="e">
        <f>IF(DAY(MarSun1)=1,IF(AND(YEAR(MarSun1+6)=CalendarYear,MONTH(MarSun1+6)=3),MarSun1+6,""),IF(AND(YEAR(MarSun1+13)=CalendarYear,MONTH(MarSun1+13)=3),MarSun1+13,""))</f>
        <v>#REF!</v>
      </c>
      <c r="N21" s="25" t="s">
        <v>15</v>
      </c>
      <c r="O21" s="7" t="e">
        <f>IF(DAY(MarSun1)=1,IF(AND(YEAR(MarSun1+7)=CalendarYear,MONTH(MarSun1+7)=3),MarSun1+7,""),IF(AND(YEAR(MarSun1+14)=CalendarYear,MONTH(MarSun1+14)=3),MarSun1+14,""))</f>
        <v>#REF!</v>
      </c>
      <c r="P21" s="25" t="s">
        <v>15</v>
      </c>
      <c r="Q21" s="1"/>
      <c r="T21" s="4"/>
      <c r="U21" s="5"/>
    </row>
    <row r="22" spans="2:21" s="26" customFormat="1" ht="17.45" customHeight="1" x14ac:dyDescent="0.35">
      <c r="B22" s="27" t="s">
        <v>0</v>
      </c>
      <c r="C22" s="39" t="s">
        <v>26</v>
      </c>
      <c r="D22" s="40"/>
      <c r="E22" s="39" t="s">
        <v>40</v>
      </c>
      <c r="F22" s="40"/>
      <c r="G22" s="41" t="s">
        <v>17</v>
      </c>
      <c r="H22" s="40"/>
      <c r="I22" s="41" t="s">
        <v>61</v>
      </c>
      <c r="J22" s="40"/>
      <c r="K22" s="41" t="s">
        <v>58</v>
      </c>
      <c r="L22" s="40"/>
      <c r="M22" s="41" t="s">
        <v>18</v>
      </c>
      <c r="N22" s="40"/>
      <c r="O22" s="41" t="s">
        <v>18</v>
      </c>
      <c r="P22" s="40"/>
      <c r="Q22" s="31"/>
    </row>
    <row r="23" spans="2:21" s="26" customFormat="1" ht="17.45" customHeight="1" x14ac:dyDescent="0.35">
      <c r="B23" s="27"/>
      <c r="C23" s="42"/>
      <c r="D23" s="43"/>
      <c r="E23" s="42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31"/>
    </row>
    <row r="24" spans="2:21" s="26" customFormat="1" ht="17.45" customHeight="1" x14ac:dyDescent="0.35">
      <c r="B24" s="27" t="s">
        <v>1</v>
      </c>
      <c r="C24" s="42" t="s">
        <v>49</v>
      </c>
      <c r="D24" s="43"/>
      <c r="E24" s="42" t="s">
        <v>28</v>
      </c>
      <c r="F24" s="43"/>
      <c r="G24" s="44" t="s">
        <v>53</v>
      </c>
      <c r="H24" s="43"/>
      <c r="I24" s="44" t="s">
        <v>35</v>
      </c>
      <c r="J24" s="43"/>
      <c r="K24" s="44" t="s">
        <v>58</v>
      </c>
      <c r="L24" s="43"/>
      <c r="M24" s="44" t="s">
        <v>18</v>
      </c>
      <c r="N24" s="43"/>
      <c r="O24" s="44" t="s">
        <v>18</v>
      </c>
      <c r="P24" s="43"/>
      <c r="Q24" s="31"/>
    </row>
    <row r="25" spans="2:21" s="26" customFormat="1" ht="17.45" customHeight="1" x14ac:dyDescent="0.35">
      <c r="B25" s="27"/>
      <c r="C25" s="42"/>
      <c r="D25" s="43"/>
      <c r="E25" s="42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  <c r="Q25" s="31"/>
    </row>
    <row r="26" spans="2:21" s="26" customFormat="1" ht="17.45" customHeight="1" x14ac:dyDescent="0.35">
      <c r="B26" s="27" t="s">
        <v>2</v>
      </c>
      <c r="C26" s="42" t="s">
        <v>59</v>
      </c>
      <c r="D26" s="43"/>
      <c r="E26" s="42" t="s">
        <v>45</v>
      </c>
      <c r="F26" s="43"/>
      <c r="G26" s="44" t="s">
        <v>60</v>
      </c>
      <c r="H26" s="43"/>
      <c r="I26" s="44" t="s">
        <v>32</v>
      </c>
      <c r="J26" s="43"/>
      <c r="K26" s="44" t="s">
        <v>58</v>
      </c>
      <c r="L26" s="43"/>
      <c r="M26" s="44" t="s">
        <v>18</v>
      </c>
      <c r="N26" s="43"/>
      <c r="O26" s="44" t="s">
        <v>18</v>
      </c>
      <c r="P26" s="43"/>
      <c r="Q26" s="31"/>
    </row>
    <row r="27" spans="2:21" s="26" customFormat="1" ht="17.45" customHeight="1" x14ac:dyDescent="0.35">
      <c r="B27" s="27"/>
      <c r="C27" s="42"/>
      <c r="D27" s="43"/>
      <c r="E27" s="42"/>
      <c r="F27" s="43"/>
      <c r="G27" s="44"/>
      <c r="H27" s="43"/>
      <c r="I27" s="44"/>
      <c r="J27" s="43"/>
      <c r="K27" s="44"/>
      <c r="L27" s="43"/>
      <c r="M27" s="44"/>
      <c r="N27" s="43"/>
      <c r="O27" s="44"/>
      <c r="P27" s="43"/>
      <c r="Q27" s="31"/>
    </row>
    <row r="28" spans="2:21" s="26" customFormat="1" ht="17.45" customHeight="1" x14ac:dyDescent="0.35">
      <c r="B28" s="27" t="s">
        <v>16</v>
      </c>
      <c r="C28" s="42" t="s">
        <v>24</v>
      </c>
      <c r="D28" s="43"/>
      <c r="E28" s="42" t="s">
        <v>33</v>
      </c>
      <c r="F28" s="43"/>
      <c r="G28" s="44" t="s">
        <v>24</v>
      </c>
      <c r="H28" s="43"/>
      <c r="I28" s="44" t="s">
        <v>62</v>
      </c>
      <c r="J28" s="43"/>
      <c r="K28" s="44" t="s">
        <v>58</v>
      </c>
      <c r="L28" s="43"/>
      <c r="M28" s="44" t="s">
        <v>18</v>
      </c>
      <c r="N28" s="43"/>
      <c r="O28" s="44" t="s">
        <v>18</v>
      </c>
      <c r="P28" s="43"/>
      <c r="Q28" s="31"/>
    </row>
    <row r="29" spans="2:21" s="26" customFormat="1" ht="17.45" customHeight="1" x14ac:dyDescent="0.35">
      <c r="B29" s="27"/>
      <c r="C29" s="42"/>
      <c r="D29" s="43"/>
      <c r="E29" s="42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31"/>
    </row>
    <row r="30" spans="2:21" s="26" customFormat="1" ht="17.45" customHeight="1" x14ac:dyDescent="0.35">
      <c r="B30" s="27"/>
      <c r="C30" s="42"/>
      <c r="D30" s="43"/>
      <c r="E30" s="42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3"/>
      <c r="Q30" s="31"/>
    </row>
    <row r="31" spans="2:21" s="26" customFormat="1" ht="17.45" customHeight="1" x14ac:dyDescent="0.35">
      <c r="B31" s="27"/>
      <c r="C31" s="42"/>
      <c r="D31" s="43"/>
      <c r="E31" s="42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31"/>
    </row>
    <row r="32" spans="2:21" s="26" customFormat="1" ht="17.45" customHeight="1" x14ac:dyDescent="0.35">
      <c r="B32" s="27"/>
      <c r="C32" s="42"/>
      <c r="D32" s="43"/>
      <c r="E32" s="42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43"/>
      <c r="Q32" s="31"/>
    </row>
    <row r="33" spans="2:21" s="26" customFormat="1" ht="17.45" customHeight="1" x14ac:dyDescent="0.35">
      <c r="B33" s="35"/>
      <c r="C33" s="45"/>
      <c r="D33" s="46"/>
      <c r="E33" s="45"/>
      <c r="F33" s="46"/>
      <c r="G33" s="47"/>
      <c r="H33" s="46"/>
      <c r="I33" s="47"/>
      <c r="J33" s="46"/>
      <c r="K33" s="47"/>
      <c r="L33" s="46"/>
      <c r="M33" s="47"/>
      <c r="N33" s="46"/>
      <c r="O33" s="47"/>
      <c r="P33" s="46"/>
      <c r="Q33" s="31"/>
    </row>
    <row r="34" spans="2:21" s="2" customFormat="1" ht="18" customHeight="1" x14ac:dyDescent="0.25">
      <c r="B34" s="3"/>
      <c r="C34" s="6" t="e">
        <f>IF(DAY(MarSun1)=1,IF(AND(YEAR(MarSun1+8)=CalendarYear,MONTH(MarSun1+8)=3),MarSun1+8,""),IF(AND(YEAR(MarSun1+15)=CalendarYear,MONTH(MarSun1+15)=3),MarSun1+15,""))</f>
        <v>#REF!</v>
      </c>
      <c r="D34" s="25" t="s">
        <v>15</v>
      </c>
      <c r="E34" s="6" t="e">
        <f>IF(DAY(MarSun1)=1,IF(AND(YEAR(MarSun1+9)=CalendarYear,MONTH(MarSun1+9)=3),MarSun1+9,""),IF(AND(YEAR(MarSun1+16)=CalendarYear,MONTH(MarSun1+16)=3),MarSun1+16,""))</f>
        <v>#REF!</v>
      </c>
      <c r="F34" s="25" t="s">
        <v>15</v>
      </c>
      <c r="G34" s="7" t="e">
        <f>IF(DAY(MarSun1)=1,IF(AND(YEAR(MarSun1+10)=CalendarYear,MONTH(MarSun1+10)=3),MarSun1+10,""),IF(AND(YEAR(MarSun1+17)=CalendarYear,MONTH(MarSun1+17)=3),MarSun1+17,""))</f>
        <v>#REF!</v>
      </c>
      <c r="H34" s="25" t="s">
        <v>15</v>
      </c>
      <c r="I34" s="7" t="e">
        <f>IF(DAY(MarSun1)=1,IF(AND(YEAR(MarSun1+11)=CalendarYear,MONTH(MarSun1+11)=3),MarSun1+11,""),IF(AND(YEAR(MarSun1+18)=CalendarYear,MONTH(MarSun1+18)=3),MarSun1+18,""))</f>
        <v>#REF!</v>
      </c>
      <c r="J34" s="25" t="s">
        <v>15</v>
      </c>
      <c r="K34" s="7" t="e">
        <f>IF(DAY(MarSun1)=1,IF(AND(YEAR(MarSun1+12)=CalendarYear,MONTH(MarSun1+12)=3),MarSun1+12,""),IF(AND(YEAR(MarSun1+19)=CalendarYear,MONTH(MarSun1+19)=3),MarSun1+19,""))</f>
        <v>#REF!</v>
      </c>
      <c r="L34" s="25" t="s">
        <v>15</v>
      </c>
      <c r="M34" s="7" t="e">
        <f>IF(DAY(MarSun1)=1,IF(AND(YEAR(MarSun1+13)=CalendarYear,MONTH(MarSun1+13)=3),MarSun1+13,""),IF(AND(YEAR(MarSun1+20)=CalendarYear,MONTH(MarSun1+20)=3),MarSun1+20,""))</f>
        <v>#REF!</v>
      </c>
      <c r="N34" s="25" t="s">
        <v>15</v>
      </c>
      <c r="O34" s="7" t="e">
        <f>IF(DAY(MarSun1)=1,IF(AND(YEAR(MarSun1+14)=CalendarYear,MONTH(MarSun1+14)=3),MarSun1+14,""),IF(AND(YEAR(MarSun1+21)=CalendarYear,MONTH(MarSun1+21)=3),MarSun1+21,""))</f>
        <v>#REF!</v>
      </c>
      <c r="P34" s="25" t="s">
        <v>15</v>
      </c>
      <c r="Q34" s="1"/>
      <c r="T34" s="4"/>
      <c r="U34" s="5"/>
    </row>
    <row r="35" spans="2:21" s="26" customFormat="1" ht="17.45" customHeight="1" x14ac:dyDescent="0.35">
      <c r="B35" s="27" t="s">
        <v>0</v>
      </c>
      <c r="C35" s="28" t="s">
        <v>34</v>
      </c>
      <c r="D35" s="29"/>
      <c r="E35" s="28" t="s">
        <v>52</v>
      </c>
      <c r="F35" s="29"/>
      <c r="G35" s="30" t="s">
        <v>21</v>
      </c>
      <c r="H35" s="29"/>
      <c r="I35" s="30" t="s">
        <v>20</v>
      </c>
      <c r="J35" s="29"/>
      <c r="K35" s="30" t="s">
        <v>58</v>
      </c>
      <c r="L35" s="29"/>
      <c r="M35" s="30" t="s">
        <v>66</v>
      </c>
      <c r="N35" s="29"/>
      <c r="O35" s="30" t="s">
        <v>18</v>
      </c>
      <c r="P35" s="29"/>
      <c r="Q35" s="31"/>
    </row>
    <row r="36" spans="2:21" s="26" customFormat="1" ht="17.45" customHeight="1" x14ac:dyDescent="0.35">
      <c r="B36" s="27"/>
      <c r="C36" s="32"/>
      <c r="D36" s="33"/>
      <c r="E36" s="32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1"/>
    </row>
    <row r="37" spans="2:21" s="26" customFormat="1" ht="17.45" customHeight="1" x14ac:dyDescent="0.35">
      <c r="B37" s="27" t="s">
        <v>1</v>
      </c>
      <c r="C37" s="32" t="s">
        <v>63</v>
      </c>
      <c r="D37" s="33"/>
      <c r="E37" s="32" t="s">
        <v>42</v>
      </c>
      <c r="F37" s="33"/>
      <c r="G37" s="34" t="s">
        <v>23</v>
      </c>
      <c r="H37" s="33"/>
      <c r="I37" s="34" t="s">
        <v>65</v>
      </c>
      <c r="J37" s="33"/>
      <c r="K37" s="34" t="s">
        <v>58</v>
      </c>
      <c r="L37" s="33"/>
      <c r="M37" s="34" t="s">
        <v>18</v>
      </c>
      <c r="N37" s="33"/>
      <c r="O37" s="34" t="s">
        <v>18</v>
      </c>
      <c r="P37" s="33"/>
      <c r="Q37" s="31"/>
    </row>
    <row r="38" spans="2:21" s="26" customFormat="1" ht="17.45" customHeight="1" x14ac:dyDescent="0.35">
      <c r="B38" s="27"/>
      <c r="C38" s="32"/>
      <c r="D38" s="33"/>
      <c r="E38" s="32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1"/>
    </row>
    <row r="39" spans="2:21" s="26" customFormat="1" ht="17.45" customHeight="1" x14ac:dyDescent="0.35">
      <c r="B39" s="27" t="s">
        <v>2</v>
      </c>
      <c r="C39" s="32" t="s">
        <v>64</v>
      </c>
      <c r="D39" s="33"/>
      <c r="E39" s="32" t="s">
        <v>30</v>
      </c>
      <c r="F39" s="33"/>
      <c r="G39" s="34" t="s">
        <v>37</v>
      </c>
      <c r="H39" s="33"/>
      <c r="I39" s="34" t="s">
        <v>27</v>
      </c>
      <c r="J39" s="33"/>
      <c r="K39" s="34" t="s">
        <v>58</v>
      </c>
      <c r="L39" s="33"/>
      <c r="M39" s="34" t="s">
        <v>18</v>
      </c>
      <c r="N39" s="33"/>
      <c r="O39" s="34" t="s">
        <v>18</v>
      </c>
      <c r="P39" s="33"/>
      <c r="Q39" s="31"/>
    </row>
    <row r="40" spans="2:21" s="26" customFormat="1" ht="17.45" customHeight="1" x14ac:dyDescent="0.35">
      <c r="B40" s="27"/>
      <c r="C40" s="32"/>
      <c r="D40" s="33"/>
      <c r="E40" s="32"/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3"/>
      <c r="Q40" s="31"/>
    </row>
    <row r="41" spans="2:21" s="26" customFormat="1" ht="17.45" customHeight="1" x14ac:dyDescent="0.35">
      <c r="B41" s="27" t="s">
        <v>16</v>
      </c>
      <c r="C41" s="32" t="s">
        <v>19</v>
      </c>
      <c r="D41" s="33"/>
      <c r="E41" s="32" t="s">
        <v>22</v>
      </c>
      <c r="F41" s="33"/>
      <c r="G41" s="34" t="s">
        <v>19</v>
      </c>
      <c r="H41" s="33"/>
      <c r="I41" s="34" t="s">
        <v>24</v>
      </c>
      <c r="J41" s="33"/>
      <c r="K41" s="34" t="s">
        <v>58</v>
      </c>
      <c r="L41" s="33"/>
      <c r="M41" s="34" t="s">
        <v>18</v>
      </c>
      <c r="N41" s="33"/>
      <c r="O41" s="34" t="s">
        <v>18</v>
      </c>
      <c r="P41" s="33"/>
      <c r="Q41" s="31"/>
    </row>
    <row r="42" spans="2:21" s="26" customFormat="1" ht="17.45" customHeight="1" x14ac:dyDescent="0.35">
      <c r="B42" s="27"/>
      <c r="C42" s="32"/>
      <c r="D42" s="33"/>
      <c r="E42" s="32"/>
      <c r="F42" s="33"/>
      <c r="G42" s="34"/>
      <c r="H42" s="33"/>
      <c r="I42" s="34"/>
      <c r="J42" s="33"/>
      <c r="K42" s="34"/>
      <c r="L42" s="33"/>
      <c r="M42" s="34"/>
      <c r="N42" s="33"/>
      <c r="O42" s="34"/>
      <c r="P42" s="33"/>
      <c r="Q42" s="31"/>
    </row>
    <row r="43" spans="2:21" s="26" customFormat="1" ht="17.45" customHeight="1" x14ac:dyDescent="0.35">
      <c r="B43" s="27"/>
      <c r="C43" s="32"/>
      <c r="D43" s="33"/>
      <c r="E43" s="32"/>
      <c r="F43" s="33"/>
      <c r="G43" s="34"/>
      <c r="H43" s="33"/>
      <c r="I43" s="34"/>
      <c r="J43" s="33"/>
      <c r="K43" s="34"/>
      <c r="L43" s="33"/>
      <c r="M43" s="34"/>
      <c r="N43" s="33"/>
      <c r="O43" s="34"/>
      <c r="P43" s="33"/>
      <c r="Q43" s="31"/>
    </row>
    <row r="44" spans="2:21" s="26" customFormat="1" ht="17.45" customHeight="1" x14ac:dyDescent="0.35">
      <c r="B44" s="27"/>
      <c r="C44" s="32"/>
      <c r="D44" s="33"/>
      <c r="E44" s="32"/>
      <c r="F44" s="33"/>
      <c r="G44" s="34"/>
      <c r="H44" s="33"/>
      <c r="I44" s="34"/>
      <c r="J44" s="33"/>
      <c r="K44" s="34"/>
      <c r="L44" s="33"/>
      <c r="M44" s="34"/>
      <c r="N44" s="33"/>
      <c r="O44" s="34"/>
      <c r="P44" s="33"/>
      <c r="Q44" s="31"/>
    </row>
    <row r="45" spans="2:21" s="26" customFormat="1" ht="17.45" customHeight="1" x14ac:dyDescent="0.35">
      <c r="B45" s="27"/>
      <c r="C45" s="32"/>
      <c r="D45" s="33"/>
      <c r="E45" s="32"/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1"/>
    </row>
    <row r="46" spans="2:21" s="26" customFormat="1" ht="17.45" customHeight="1" x14ac:dyDescent="0.35">
      <c r="B46" s="35"/>
      <c r="C46" s="36"/>
      <c r="D46" s="37"/>
      <c r="E46" s="36"/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1"/>
    </row>
    <row r="47" spans="2:21" s="2" customFormat="1" ht="18" customHeight="1" x14ac:dyDescent="0.25">
      <c r="B47" s="3"/>
      <c r="C47" s="6" t="e">
        <f>IF(DAY(MarSun1)=1,IF(AND(YEAR(MarSun1+15)=CalendarYear,MONTH(MarSun1+15)=3),MarSun1+15,""),IF(AND(YEAR(MarSun1+22)=CalendarYear,MONTH(MarSun1+22)=3),MarSun1+22,""))</f>
        <v>#REF!</v>
      </c>
      <c r="D47" s="25" t="s">
        <v>15</v>
      </c>
      <c r="E47" s="6" t="e">
        <f>IF(DAY(MarSun1)=1,IF(AND(YEAR(MarSun1+16)=CalendarYear,MONTH(MarSun1+16)=3),MarSun1+16,""),IF(AND(YEAR(MarSun1+23)=CalendarYear,MONTH(MarSun1+23)=3),MarSun1+23,""))</f>
        <v>#REF!</v>
      </c>
      <c r="F47" s="25" t="s">
        <v>15</v>
      </c>
      <c r="G47" s="7" t="e">
        <f>IF(DAY(MarSun1)=1,IF(AND(YEAR(MarSun1+17)=CalendarYear,MONTH(MarSun1+17)=3),MarSun1+17,""),IF(AND(YEAR(MarSun1+24)=CalendarYear,MONTH(MarSun1+24)=3),MarSun1+24,""))</f>
        <v>#REF!</v>
      </c>
      <c r="H47" s="25" t="s">
        <v>15</v>
      </c>
      <c r="I47" s="7" t="e">
        <f>IF(DAY(MarSun1)=1,IF(AND(YEAR(MarSun1+18)=CalendarYear,MONTH(MarSun1+18)=3),MarSun1+18,""),IF(AND(YEAR(MarSun1+25)=CalendarYear,MONTH(MarSun1+25)=3),MarSun1+25,""))</f>
        <v>#REF!</v>
      </c>
      <c r="J47" s="25" t="s">
        <v>15</v>
      </c>
      <c r="K47" s="7" t="e">
        <f>IF(DAY(MarSun1)=1,IF(AND(YEAR(MarSun1+19)=CalendarYear,MONTH(MarSun1+19)=3),MarSun1+19,""),IF(AND(YEAR(MarSun1+26)=CalendarYear,MONTH(MarSun1+26)=3),MarSun1+26,""))</f>
        <v>#REF!</v>
      </c>
      <c r="L47" s="25" t="s">
        <v>15</v>
      </c>
      <c r="M47" s="7" t="e">
        <f>IF(DAY(MarSun1)=1,IF(AND(YEAR(MarSun1+20)=CalendarYear,MONTH(MarSun1+20)=3),MarSun1+20,""),IF(AND(YEAR(MarSun1+27)=CalendarYear,MONTH(MarSun1+27)=3),MarSun1+27,""))</f>
        <v>#REF!</v>
      </c>
      <c r="N47" s="25" t="s">
        <v>15</v>
      </c>
      <c r="O47" s="7" t="e">
        <f>IF(DAY(MarSun1)=1,IF(AND(YEAR(MarSun1+21)=CalendarYear,MONTH(MarSun1+21)=3),MarSun1+21,""),IF(AND(YEAR(MarSun1+28)=CalendarYear,MONTH(MarSun1+28)=3),MarSun1+28,""))</f>
        <v>#REF!</v>
      </c>
      <c r="P47" s="25" t="s">
        <v>15</v>
      </c>
      <c r="Q47" s="1"/>
      <c r="T47" s="4"/>
      <c r="U47" s="5"/>
    </row>
    <row r="48" spans="2:21" s="26" customFormat="1" ht="17.45" customHeight="1" x14ac:dyDescent="0.35">
      <c r="B48" s="27" t="s">
        <v>0</v>
      </c>
      <c r="C48" s="39" t="s">
        <v>21</v>
      </c>
      <c r="D48" s="40"/>
      <c r="E48" s="39" t="s">
        <v>41</v>
      </c>
      <c r="F48" s="40"/>
      <c r="G48" s="41" t="s">
        <v>36</v>
      </c>
      <c r="H48" s="40"/>
      <c r="I48" s="41" t="s">
        <v>17</v>
      </c>
      <c r="J48" s="40"/>
      <c r="K48" s="41" t="s">
        <v>58</v>
      </c>
      <c r="L48" s="40"/>
      <c r="M48" s="41" t="s">
        <v>18</v>
      </c>
      <c r="N48" s="40"/>
      <c r="O48" s="41" t="s">
        <v>18</v>
      </c>
      <c r="P48" s="40"/>
      <c r="Q48" s="31"/>
    </row>
    <row r="49" spans="2:21" s="26" customFormat="1" ht="17.45" customHeight="1" x14ac:dyDescent="0.35">
      <c r="B49" s="27"/>
      <c r="C49" s="42"/>
      <c r="D49" s="43"/>
      <c r="E49" s="42"/>
      <c r="F49" s="43"/>
      <c r="G49" s="44"/>
      <c r="H49" s="43"/>
      <c r="I49" s="44"/>
      <c r="J49" s="43"/>
      <c r="K49" s="44"/>
      <c r="L49" s="43"/>
      <c r="M49" s="44"/>
      <c r="N49" s="43"/>
      <c r="O49" s="44"/>
      <c r="P49" s="43"/>
      <c r="Q49" s="31"/>
    </row>
    <row r="50" spans="2:21" s="26" customFormat="1" ht="17.45" customHeight="1" x14ac:dyDescent="0.35">
      <c r="B50" s="27" t="s">
        <v>1</v>
      </c>
      <c r="C50" s="42" t="s">
        <v>67</v>
      </c>
      <c r="D50" s="43"/>
      <c r="E50" s="42" t="s">
        <v>29</v>
      </c>
      <c r="F50" s="43"/>
      <c r="G50" s="44" t="s">
        <v>68</v>
      </c>
      <c r="H50" s="43"/>
      <c r="I50" s="44" t="s">
        <v>51</v>
      </c>
      <c r="J50" s="43"/>
      <c r="K50" s="44" t="s">
        <v>58</v>
      </c>
      <c r="L50" s="43"/>
      <c r="M50" s="44" t="s">
        <v>18</v>
      </c>
      <c r="N50" s="43"/>
      <c r="O50" s="44" t="s">
        <v>18</v>
      </c>
      <c r="P50" s="43"/>
      <c r="Q50" s="31"/>
    </row>
    <row r="51" spans="2:21" s="26" customFormat="1" ht="17.45" customHeight="1" x14ac:dyDescent="0.35">
      <c r="B51" s="27"/>
      <c r="C51" s="42"/>
      <c r="D51" s="43"/>
      <c r="E51" s="42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31"/>
    </row>
    <row r="52" spans="2:21" s="26" customFormat="1" ht="17.45" customHeight="1" x14ac:dyDescent="0.35">
      <c r="B52" s="27" t="s">
        <v>2</v>
      </c>
      <c r="C52" s="42" t="s">
        <v>37</v>
      </c>
      <c r="D52" s="43"/>
      <c r="E52" s="42" t="s">
        <v>30</v>
      </c>
      <c r="F52" s="43"/>
      <c r="G52" s="44" t="s">
        <v>44</v>
      </c>
      <c r="H52" s="43"/>
      <c r="I52" s="44" t="s">
        <v>38</v>
      </c>
      <c r="J52" s="43"/>
      <c r="K52" s="44" t="s">
        <v>58</v>
      </c>
      <c r="L52" s="43"/>
      <c r="M52" s="44" t="s">
        <v>18</v>
      </c>
      <c r="N52" s="43"/>
      <c r="O52" s="44" t="s">
        <v>18</v>
      </c>
      <c r="P52" s="43"/>
      <c r="Q52" s="31"/>
    </row>
    <row r="53" spans="2:21" s="26" customFormat="1" ht="17.45" customHeight="1" x14ac:dyDescent="0.35">
      <c r="B53" s="27"/>
      <c r="C53" s="42"/>
      <c r="D53" s="43"/>
      <c r="E53" s="42"/>
      <c r="F53" s="43"/>
      <c r="G53" s="44"/>
      <c r="H53" s="43"/>
      <c r="I53" s="44"/>
      <c r="J53" s="43"/>
      <c r="K53" s="44"/>
      <c r="L53" s="43"/>
      <c r="M53" s="44"/>
      <c r="N53" s="43"/>
      <c r="O53" s="44"/>
      <c r="P53" s="43"/>
      <c r="Q53" s="31"/>
    </row>
    <row r="54" spans="2:21" s="26" customFormat="1" ht="17.45" customHeight="1" x14ac:dyDescent="0.35">
      <c r="B54" s="27" t="s">
        <v>16</v>
      </c>
      <c r="C54" s="42" t="s">
        <v>19</v>
      </c>
      <c r="D54" s="43"/>
      <c r="E54" s="42" t="s">
        <v>31</v>
      </c>
      <c r="F54" s="43"/>
      <c r="G54" s="44" t="s">
        <v>19</v>
      </c>
      <c r="H54" s="43"/>
      <c r="I54" s="44" t="s">
        <v>22</v>
      </c>
      <c r="J54" s="43"/>
      <c r="K54" s="44" t="s">
        <v>58</v>
      </c>
      <c r="L54" s="43"/>
      <c r="M54" s="44" t="s">
        <v>18</v>
      </c>
      <c r="N54" s="43"/>
      <c r="O54" s="44" t="s">
        <v>18</v>
      </c>
      <c r="P54" s="43"/>
      <c r="Q54" s="31"/>
    </row>
    <row r="55" spans="2:21" s="26" customFormat="1" ht="17.45" customHeight="1" x14ac:dyDescent="0.35">
      <c r="B55" s="27"/>
      <c r="C55" s="42"/>
      <c r="D55" s="43"/>
      <c r="E55" s="42"/>
      <c r="F55" s="43"/>
      <c r="G55" s="44"/>
      <c r="H55" s="43"/>
      <c r="I55" s="44"/>
      <c r="J55" s="43"/>
      <c r="K55" s="44"/>
      <c r="L55" s="43"/>
      <c r="M55" s="44"/>
      <c r="N55" s="43"/>
      <c r="O55" s="44"/>
      <c r="P55" s="43"/>
      <c r="Q55" s="31"/>
    </row>
    <row r="56" spans="2:21" s="26" customFormat="1" ht="17.45" customHeight="1" x14ac:dyDescent="0.35">
      <c r="B56" s="27"/>
      <c r="C56" s="42"/>
      <c r="D56" s="43"/>
      <c r="E56" s="42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31"/>
    </row>
    <row r="57" spans="2:21" s="26" customFormat="1" ht="17.45" customHeight="1" x14ac:dyDescent="0.35">
      <c r="B57" s="27"/>
      <c r="C57" s="42"/>
      <c r="D57" s="43"/>
      <c r="E57" s="42"/>
      <c r="F57" s="43"/>
      <c r="G57" s="44"/>
      <c r="H57" s="43"/>
      <c r="I57" s="44"/>
      <c r="J57" s="43"/>
      <c r="K57" s="44"/>
      <c r="L57" s="43"/>
      <c r="M57" s="44"/>
      <c r="N57" s="43"/>
      <c r="O57" s="44"/>
      <c r="P57" s="43"/>
      <c r="Q57" s="31"/>
    </row>
    <row r="58" spans="2:21" s="26" customFormat="1" ht="17.45" customHeight="1" x14ac:dyDescent="0.35">
      <c r="B58" s="27"/>
      <c r="C58" s="42"/>
      <c r="D58" s="43"/>
      <c r="E58" s="42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3"/>
      <c r="Q58" s="31"/>
    </row>
    <row r="59" spans="2:21" s="26" customFormat="1" ht="17.45" customHeight="1" x14ac:dyDescent="0.35">
      <c r="B59" s="35"/>
      <c r="C59" s="45"/>
      <c r="D59" s="46"/>
      <c r="E59" s="45"/>
      <c r="F59" s="46"/>
      <c r="G59" s="47"/>
      <c r="H59" s="46"/>
      <c r="I59" s="47"/>
      <c r="J59" s="46"/>
      <c r="K59" s="47"/>
      <c r="L59" s="46"/>
      <c r="M59" s="47"/>
      <c r="N59" s="46"/>
      <c r="O59" s="47"/>
      <c r="P59" s="46"/>
      <c r="Q59" s="31"/>
    </row>
    <row r="60" spans="2:21" s="2" customFormat="1" ht="18" customHeight="1" x14ac:dyDescent="0.25">
      <c r="B60" s="3"/>
      <c r="C60" s="6" t="e">
        <f>IF(DAY(MarSun1)=1,IF(AND(YEAR(MarSun1+22)=CalendarYear,MONTH(MarSun1+22)=3),MarSun1+22,""),IF(AND(YEAR(MarSun1+29)=CalendarYear,MONTH(MarSun1+29)=3),MarSun1+29,""))</f>
        <v>#REF!</v>
      </c>
      <c r="D60" s="25" t="s">
        <v>15</v>
      </c>
      <c r="E60" s="6" t="e">
        <f>IF(DAY(MarSun1)=1,IF(AND(YEAR(MarSun1+23)=CalendarYear,MONTH(MarSun1+23)=3),MarSun1+23,""),IF(AND(YEAR(MarSun1+30)=CalendarYear,MONTH(MarSun1+30)=3),MarSun1+30,""))</f>
        <v>#REF!</v>
      </c>
      <c r="F60" s="25" t="s">
        <v>15</v>
      </c>
      <c r="G60" s="7" t="e">
        <f>IF(DAY(MarSun1)=1,IF(AND(YEAR(MarSun1+24)=CalendarYear,MONTH(MarSun1+24)=3),MarSun1+24,""),IF(AND(YEAR(MarSun1+31)=CalendarYear,MONTH(MarSun1+31)=3),MarSun1+31,""))</f>
        <v>#REF!</v>
      </c>
      <c r="H60" s="25" t="s">
        <v>15</v>
      </c>
      <c r="I60" s="7" t="e">
        <f>IF(DAY(MarSun1)=1,IF(AND(YEAR(MarSun1+25)=CalendarYear,MONTH(MarSun1+25)=3),MarSun1+25,""),IF(AND(YEAR(MarSun1+32)=CalendarYear,MONTH(MarSun1+32)=3),MarSun1+32,""))</f>
        <v>#REF!</v>
      </c>
      <c r="J60" s="25" t="s">
        <v>15</v>
      </c>
      <c r="K60" s="7" t="e">
        <f>IF(DAY(MarSun1)=1,IF(AND(YEAR(MarSun1+26)=CalendarYear,MONTH(MarSun1+26)=3),MarSun1+26,""),IF(AND(YEAR(MarSun1+33)=CalendarYear,MONTH(MarSun1+33)=3),MarSun1+33,""))</f>
        <v>#REF!</v>
      </c>
      <c r="L60" s="25" t="s">
        <v>15</v>
      </c>
      <c r="M60" s="7" t="e">
        <f>IF(DAY(MarSun1)=1,IF(AND(YEAR(MarSun1+27)=CalendarYear,MONTH(MarSun1+27)=3),MarSun1+27,""),IF(AND(YEAR(MarSun1+34)=CalendarYear,MONTH(MarSun1+34)=3),MarSun1+34,""))</f>
        <v>#REF!</v>
      </c>
      <c r="N60" s="25" t="s">
        <v>15</v>
      </c>
      <c r="O60" s="7" t="e">
        <f>IF(DAY(MarSun1)=1,IF(AND(YEAR(MarSun1+28)=CalendarYear,MONTH(MarSun1+28)=3),MarSun1+28,""),IF(AND(YEAR(MarSun1+35)=CalendarYear,MONTH(MarSun1+35)=3),MarSun1+35,""))</f>
        <v>#REF!</v>
      </c>
      <c r="P60" s="25" t="s">
        <v>15</v>
      </c>
      <c r="Q60" s="1"/>
      <c r="T60" s="4"/>
      <c r="U60" s="5"/>
    </row>
    <row r="61" spans="2:21" s="26" customFormat="1" ht="17.45" customHeight="1" x14ac:dyDescent="0.35">
      <c r="B61" s="27" t="s">
        <v>0</v>
      </c>
      <c r="C61" s="28" t="s">
        <v>70</v>
      </c>
      <c r="D61" s="29"/>
      <c r="E61" s="28" t="s">
        <v>57</v>
      </c>
      <c r="F61" s="29"/>
      <c r="G61" s="30" t="s">
        <v>50</v>
      </c>
      <c r="H61" s="29"/>
      <c r="I61" s="30" t="s">
        <v>40</v>
      </c>
      <c r="J61" s="29"/>
      <c r="K61" s="30"/>
      <c r="L61" s="29"/>
      <c r="M61" s="30"/>
      <c r="N61" s="29"/>
      <c r="O61" s="30"/>
      <c r="P61" s="29"/>
      <c r="Q61" s="31"/>
    </row>
    <row r="62" spans="2:21" s="26" customFormat="1" ht="17.45" customHeight="1" x14ac:dyDescent="0.35">
      <c r="B62" s="27"/>
      <c r="C62" s="32"/>
      <c r="D62" s="33"/>
      <c r="E62" s="32"/>
      <c r="F62" s="33"/>
      <c r="G62" s="34"/>
      <c r="H62" s="33"/>
      <c r="I62" s="34"/>
      <c r="J62" s="33"/>
      <c r="K62" s="34"/>
      <c r="L62" s="33"/>
      <c r="M62" s="34"/>
      <c r="N62" s="33"/>
      <c r="O62" s="34"/>
      <c r="P62" s="33"/>
      <c r="Q62" s="31"/>
    </row>
    <row r="63" spans="2:21" s="26" customFormat="1" ht="17.45" customHeight="1" x14ac:dyDescent="0.35">
      <c r="B63" s="27" t="s">
        <v>1</v>
      </c>
      <c r="C63" s="32" t="s">
        <v>49</v>
      </c>
      <c r="D63" s="33"/>
      <c r="E63" s="32" t="s">
        <v>55</v>
      </c>
      <c r="F63" s="33"/>
      <c r="G63" s="34" t="s">
        <v>47</v>
      </c>
      <c r="H63" s="33"/>
      <c r="I63" s="34" t="s">
        <v>71</v>
      </c>
      <c r="J63" s="33"/>
      <c r="K63" s="34"/>
      <c r="L63" s="33"/>
      <c r="M63" s="34"/>
      <c r="N63" s="33"/>
      <c r="O63" s="34"/>
      <c r="P63" s="33"/>
      <c r="Q63" s="31"/>
    </row>
    <row r="64" spans="2:21" s="26" customFormat="1" ht="17.45" customHeight="1" x14ac:dyDescent="0.35">
      <c r="B64" s="27"/>
      <c r="C64" s="32"/>
      <c r="D64" s="33"/>
      <c r="E64" s="32"/>
      <c r="F64" s="33"/>
      <c r="G64" s="34"/>
      <c r="H64" s="33"/>
      <c r="I64" s="34"/>
      <c r="J64" s="33"/>
      <c r="K64" s="34"/>
      <c r="L64" s="33"/>
      <c r="M64" s="34"/>
      <c r="N64" s="33"/>
      <c r="O64" s="34"/>
      <c r="P64" s="33"/>
      <c r="Q64" s="31"/>
    </row>
    <row r="65" spans="1:21" s="26" customFormat="1" ht="17.45" customHeight="1" x14ac:dyDescent="0.35">
      <c r="B65" s="27" t="s">
        <v>2</v>
      </c>
      <c r="C65" s="32" t="s">
        <v>37</v>
      </c>
      <c r="D65" s="33"/>
      <c r="E65" s="32" t="s">
        <v>48</v>
      </c>
      <c r="F65" s="33"/>
      <c r="G65" s="34" t="s">
        <v>37</v>
      </c>
      <c r="H65" s="33"/>
      <c r="I65" s="34" t="s">
        <v>25</v>
      </c>
      <c r="J65" s="33"/>
      <c r="K65" s="34"/>
      <c r="L65" s="33"/>
      <c r="M65" s="34"/>
      <c r="N65" s="33"/>
      <c r="O65" s="34"/>
      <c r="P65" s="33"/>
      <c r="Q65" s="31"/>
    </row>
    <row r="66" spans="1:21" s="26" customFormat="1" ht="17.45" customHeight="1" x14ac:dyDescent="0.35">
      <c r="B66" s="27"/>
      <c r="C66" s="32"/>
      <c r="D66" s="33"/>
      <c r="E66" s="32"/>
      <c r="F66" s="33"/>
      <c r="G66" s="34"/>
      <c r="H66" s="33"/>
      <c r="I66" s="34"/>
      <c r="J66" s="33"/>
      <c r="K66" s="34"/>
      <c r="L66" s="33"/>
      <c r="M66" s="34"/>
      <c r="N66" s="33"/>
      <c r="O66" s="34"/>
      <c r="P66" s="33"/>
      <c r="Q66" s="31"/>
    </row>
    <row r="67" spans="1:21" s="26" customFormat="1" ht="17.45" customHeight="1" x14ac:dyDescent="0.35">
      <c r="B67" s="27" t="s">
        <v>16</v>
      </c>
      <c r="C67" s="32" t="s">
        <v>24</v>
      </c>
      <c r="D67" s="33"/>
      <c r="E67" s="32" t="s">
        <v>19</v>
      </c>
      <c r="F67" s="33"/>
      <c r="G67" s="34" t="s">
        <v>19</v>
      </c>
      <c r="H67" s="33"/>
      <c r="I67" s="34" t="s">
        <v>39</v>
      </c>
      <c r="J67" s="33"/>
      <c r="K67" s="34"/>
      <c r="L67" s="33"/>
      <c r="M67" s="34"/>
      <c r="N67" s="33"/>
      <c r="O67" s="34"/>
      <c r="P67" s="33"/>
      <c r="Q67" s="31"/>
    </row>
    <row r="68" spans="1:21" s="26" customFormat="1" ht="17.45" customHeight="1" x14ac:dyDescent="0.35">
      <c r="B68" s="27"/>
      <c r="C68" s="32"/>
      <c r="D68" s="33"/>
      <c r="E68" s="32"/>
      <c r="F68" s="33"/>
      <c r="G68" s="34"/>
      <c r="H68" s="33"/>
      <c r="I68" s="34"/>
      <c r="J68" s="33"/>
      <c r="K68" s="34"/>
      <c r="L68" s="33"/>
      <c r="M68" s="34"/>
      <c r="N68" s="33"/>
      <c r="O68" s="34"/>
      <c r="P68" s="33"/>
      <c r="Q68" s="31"/>
    </row>
    <row r="69" spans="1:21" s="26" customFormat="1" ht="17.45" customHeight="1" x14ac:dyDescent="0.35">
      <c r="B69" s="27"/>
      <c r="C69" s="32"/>
      <c r="D69" s="33"/>
      <c r="E69" s="32"/>
      <c r="F69" s="33"/>
      <c r="G69" s="34"/>
      <c r="H69" s="33"/>
      <c r="I69" s="34"/>
      <c r="J69" s="33"/>
      <c r="K69" s="34"/>
      <c r="L69" s="33"/>
      <c r="M69" s="34"/>
      <c r="N69" s="33"/>
      <c r="O69" s="34"/>
      <c r="P69" s="33"/>
      <c r="Q69" s="31"/>
    </row>
    <row r="70" spans="1:21" s="26" customFormat="1" ht="17.45" customHeight="1" x14ac:dyDescent="0.35">
      <c r="B70" s="27"/>
      <c r="C70" s="32"/>
      <c r="D70" s="33"/>
      <c r="E70" s="32"/>
      <c r="F70" s="33"/>
      <c r="G70" s="34"/>
      <c r="H70" s="33"/>
      <c r="I70" s="34"/>
      <c r="J70" s="33"/>
      <c r="K70" s="34"/>
      <c r="L70" s="33"/>
      <c r="M70" s="34"/>
      <c r="N70" s="33"/>
      <c r="O70" s="34"/>
      <c r="P70" s="33"/>
      <c r="Q70" s="31"/>
    </row>
    <row r="71" spans="1:21" s="26" customFormat="1" ht="17.45" customHeight="1" x14ac:dyDescent="0.35">
      <c r="B71" s="27"/>
      <c r="C71" s="32"/>
      <c r="D71" s="33"/>
      <c r="E71" s="32"/>
      <c r="F71" s="33"/>
      <c r="G71" s="34"/>
      <c r="H71" s="33"/>
      <c r="I71" s="34"/>
      <c r="J71" s="33"/>
      <c r="K71" s="34"/>
      <c r="L71" s="33"/>
      <c r="M71" s="34"/>
      <c r="N71" s="33"/>
      <c r="O71" s="34"/>
      <c r="P71" s="33"/>
      <c r="Q71" s="31"/>
    </row>
    <row r="72" spans="1:21" s="26" customFormat="1" ht="17.45" customHeight="1" x14ac:dyDescent="0.35">
      <c r="B72" s="35"/>
      <c r="C72" s="36"/>
      <c r="D72" s="37"/>
      <c r="E72" s="36"/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1"/>
    </row>
    <row r="73" spans="1:21" s="23" customFormat="1" ht="18" customHeight="1" x14ac:dyDescent="0.3">
      <c r="A73" s="2"/>
      <c r="B73" s="3"/>
      <c r="C73" s="6" t="e">
        <f>IF(DAY(MarSun1)=1,IF(AND(YEAR(MarSun1+29)=CalendarYear,MONTH(MarSun1+29)=3),MarSun1+29,""),IF(AND(YEAR(MarSun1+36)=CalendarYear,MONTH(MarSun1+36)=3),MarSun1+36,""))</f>
        <v>#REF!</v>
      </c>
      <c r="D73" s="25" t="s">
        <v>15</v>
      </c>
      <c r="E73" s="6" t="e">
        <f>IF(DAY(MarSun1)=1,IF(AND(YEAR(MarSun1+30)=CalendarYear,MONTH(MarSun1+30)=3),MarSun1+30,""),IF(AND(YEAR(MarSun1+37)=CalendarYear,MONTH(MarSun1+37)=3),MarSun1+37,""))</f>
        <v>#REF!</v>
      </c>
      <c r="F73" s="25" t="s">
        <v>15</v>
      </c>
      <c r="G73" s="7" t="s">
        <v>11</v>
      </c>
      <c r="H73" s="48"/>
      <c r="I73" s="49"/>
      <c r="J73" s="48"/>
      <c r="K73" s="49"/>
      <c r="L73" s="48"/>
      <c r="M73" s="49"/>
      <c r="N73" s="48"/>
      <c r="O73" s="49"/>
      <c r="P73" s="48"/>
      <c r="Q73" s="31"/>
      <c r="T73" s="26"/>
      <c r="U73" s="10"/>
    </row>
    <row r="74" spans="1:21" s="26" customFormat="1" ht="17.45" customHeight="1" x14ac:dyDescent="0.35">
      <c r="B74" s="27" t="s">
        <v>0</v>
      </c>
      <c r="C74" s="39"/>
      <c r="D74" s="40"/>
      <c r="E74" s="39"/>
      <c r="F74" s="40"/>
      <c r="G74" s="60" t="s">
        <v>69</v>
      </c>
      <c r="H74" s="61"/>
      <c r="I74" s="61"/>
      <c r="J74" s="61"/>
      <c r="K74" s="61"/>
      <c r="L74" s="61"/>
      <c r="M74" s="61"/>
      <c r="N74" s="61"/>
      <c r="O74" s="61"/>
      <c r="P74" s="62"/>
      <c r="Q74" s="31"/>
    </row>
    <row r="75" spans="1:21" s="26" customFormat="1" ht="17.45" customHeight="1" x14ac:dyDescent="0.35">
      <c r="B75" s="27"/>
      <c r="C75" s="42"/>
      <c r="D75" s="43"/>
      <c r="E75" s="42"/>
      <c r="F75" s="43"/>
      <c r="G75" s="63"/>
      <c r="H75" s="73"/>
      <c r="I75" s="73"/>
      <c r="J75" s="73"/>
      <c r="K75" s="73"/>
      <c r="L75" s="73"/>
      <c r="M75" s="73"/>
      <c r="N75" s="73"/>
      <c r="O75" s="73"/>
      <c r="P75" s="64"/>
      <c r="Q75" s="31"/>
    </row>
    <row r="76" spans="1:21" s="26" customFormat="1" ht="17.45" customHeight="1" x14ac:dyDescent="0.35">
      <c r="B76" s="27" t="s">
        <v>1</v>
      </c>
      <c r="C76" s="42"/>
      <c r="D76" s="43"/>
      <c r="E76" s="42"/>
      <c r="F76" s="43"/>
      <c r="G76" s="63"/>
      <c r="H76" s="73"/>
      <c r="I76" s="73"/>
      <c r="J76" s="73"/>
      <c r="K76" s="73"/>
      <c r="L76" s="73"/>
      <c r="M76" s="73"/>
      <c r="N76" s="73"/>
      <c r="O76" s="73"/>
      <c r="P76" s="64"/>
      <c r="Q76" s="31"/>
    </row>
    <row r="77" spans="1:21" s="26" customFormat="1" ht="17.45" customHeight="1" x14ac:dyDescent="0.35">
      <c r="B77" s="27"/>
      <c r="C77" s="42"/>
      <c r="D77" s="43"/>
      <c r="E77" s="42"/>
      <c r="F77" s="43"/>
      <c r="G77" s="63"/>
      <c r="H77" s="73"/>
      <c r="I77" s="73"/>
      <c r="J77" s="73"/>
      <c r="K77" s="73"/>
      <c r="L77" s="73"/>
      <c r="M77" s="73"/>
      <c r="N77" s="73"/>
      <c r="O77" s="73"/>
      <c r="P77" s="64"/>
      <c r="Q77" s="31"/>
    </row>
    <row r="78" spans="1:21" s="26" customFormat="1" ht="17.45" customHeight="1" x14ac:dyDescent="0.35">
      <c r="B78" s="27" t="s">
        <v>2</v>
      </c>
      <c r="C78" s="42"/>
      <c r="D78" s="43"/>
      <c r="E78" s="42"/>
      <c r="F78" s="43"/>
      <c r="G78" s="63"/>
      <c r="H78" s="73"/>
      <c r="I78" s="73"/>
      <c r="J78" s="73"/>
      <c r="K78" s="73"/>
      <c r="L78" s="73"/>
      <c r="M78" s="73"/>
      <c r="N78" s="73"/>
      <c r="O78" s="73"/>
      <c r="P78" s="64"/>
      <c r="Q78" s="31"/>
    </row>
    <row r="79" spans="1:21" s="26" customFormat="1" ht="17.45" customHeight="1" x14ac:dyDescent="0.35">
      <c r="B79" s="27"/>
      <c r="C79" s="42"/>
      <c r="D79" s="43"/>
      <c r="E79" s="42"/>
      <c r="F79" s="43"/>
      <c r="G79" s="63"/>
      <c r="H79" s="73"/>
      <c r="I79" s="73"/>
      <c r="J79" s="73"/>
      <c r="K79" s="73"/>
      <c r="L79" s="73"/>
      <c r="M79" s="73"/>
      <c r="N79" s="73"/>
      <c r="O79" s="73"/>
      <c r="P79" s="64"/>
      <c r="Q79" s="31"/>
    </row>
    <row r="80" spans="1:21" s="26" customFormat="1" ht="17.45" customHeight="1" x14ac:dyDescent="0.35">
      <c r="B80" s="27" t="s">
        <v>16</v>
      </c>
      <c r="C80" s="42"/>
      <c r="D80" s="43"/>
      <c r="E80" s="42"/>
      <c r="F80" s="43"/>
      <c r="G80" s="63"/>
      <c r="H80" s="73"/>
      <c r="I80" s="73"/>
      <c r="J80" s="73"/>
      <c r="K80" s="73"/>
      <c r="L80" s="73"/>
      <c r="M80" s="73"/>
      <c r="N80" s="73"/>
      <c r="O80" s="73"/>
      <c r="P80" s="64"/>
      <c r="Q80" s="31"/>
    </row>
    <row r="81" spans="1:17" s="26" customFormat="1" ht="17.45" customHeight="1" x14ac:dyDescent="0.35">
      <c r="B81" s="27"/>
      <c r="C81" s="42"/>
      <c r="D81" s="43"/>
      <c r="E81" s="42"/>
      <c r="F81" s="43"/>
      <c r="G81" s="63"/>
      <c r="H81" s="73"/>
      <c r="I81" s="73"/>
      <c r="J81" s="73"/>
      <c r="K81" s="73"/>
      <c r="L81" s="73"/>
      <c r="M81" s="73"/>
      <c r="N81" s="73"/>
      <c r="O81" s="73"/>
      <c r="P81" s="64"/>
      <c r="Q81" s="31"/>
    </row>
    <row r="82" spans="1:17" s="26" customFormat="1" ht="17.45" customHeight="1" x14ac:dyDescent="0.35">
      <c r="B82" s="27" t="s">
        <v>3</v>
      </c>
      <c r="C82" s="42"/>
      <c r="D82" s="43"/>
      <c r="E82" s="42"/>
      <c r="F82" s="43"/>
      <c r="G82" s="63"/>
      <c r="H82" s="73"/>
      <c r="I82" s="73"/>
      <c r="J82" s="73"/>
      <c r="K82" s="73"/>
      <c r="L82" s="73"/>
      <c r="M82" s="73"/>
      <c r="N82" s="73"/>
      <c r="O82" s="73"/>
      <c r="P82" s="64"/>
      <c r="Q82" s="31"/>
    </row>
    <row r="83" spans="1:17" s="26" customFormat="1" ht="17.45" customHeight="1" x14ac:dyDescent="0.35">
      <c r="B83" s="27"/>
      <c r="C83" s="42"/>
      <c r="D83" s="43"/>
      <c r="E83" s="42"/>
      <c r="F83" s="43"/>
      <c r="G83" s="63"/>
      <c r="H83" s="73"/>
      <c r="I83" s="73"/>
      <c r="J83" s="73"/>
      <c r="K83" s="73"/>
      <c r="L83" s="73"/>
      <c r="M83" s="73"/>
      <c r="N83" s="73"/>
      <c r="O83" s="73"/>
      <c r="P83" s="64"/>
      <c r="Q83" s="31"/>
    </row>
    <row r="84" spans="1:17" s="26" customFormat="1" ht="17.45" customHeight="1" x14ac:dyDescent="0.35">
      <c r="B84" s="27"/>
      <c r="C84" s="42"/>
      <c r="D84" s="43"/>
      <c r="E84" s="42"/>
      <c r="F84" s="43"/>
      <c r="G84" s="63"/>
      <c r="H84" s="73"/>
      <c r="I84" s="73"/>
      <c r="J84" s="73"/>
      <c r="K84" s="73"/>
      <c r="L84" s="73"/>
      <c r="M84" s="73"/>
      <c r="N84" s="73"/>
      <c r="O84" s="73"/>
      <c r="P84" s="64"/>
      <c r="Q84" s="31"/>
    </row>
    <row r="85" spans="1:17" s="26" customFormat="1" ht="17.45" customHeight="1" x14ac:dyDescent="0.35">
      <c r="B85" s="35"/>
      <c r="C85" s="45"/>
      <c r="D85" s="46"/>
      <c r="E85" s="45"/>
      <c r="F85" s="46"/>
      <c r="G85" s="65"/>
      <c r="H85" s="66"/>
      <c r="I85" s="66"/>
      <c r="J85" s="66"/>
      <c r="K85" s="66"/>
      <c r="L85" s="66"/>
      <c r="M85" s="66"/>
      <c r="N85" s="66"/>
      <c r="O85" s="66"/>
      <c r="P85" s="67"/>
      <c r="Q85" s="31"/>
    </row>
    <row r="86" spans="1:17" ht="22.7" customHeight="1" x14ac:dyDescent="0.3">
      <c r="B86" s="74" t="s">
        <v>13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1:17" ht="22.7" customHeight="1" x14ac:dyDescent="0.3">
      <c r="A87" s="26"/>
      <c r="B87" s="70" t="s">
        <v>14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7" x14ac:dyDescent="0.3">
      <c r="A88" s="26"/>
    </row>
    <row r="89" spans="1:17" x14ac:dyDescent="0.3">
      <c r="A89" s="26"/>
    </row>
    <row r="90" spans="1:17" ht="21" customHeight="1" x14ac:dyDescent="0.3">
      <c r="A90" s="26"/>
      <c r="E90" s="50"/>
      <c r="F90" s="51"/>
      <c r="G90" s="52"/>
      <c r="H90" s="53"/>
      <c r="I90" s="54"/>
      <c r="J90" s="55"/>
    </row>
    <row r="91" spans="1:17" ht="19.5" customHeight="1" x14ac:dyDescent="0.3">
      <c r="A91" s="26"/>
    </row>
    <row r="92" spans="1:17" x14ac:dyDescent="0.3">
      <c r="A92" s="23"/>
    </row>
    <row r="93" spans="1:17" x14ac:dyDescent="0.3">
      <c r="A93" s="26"/>
    </row>
    <row r="94" spans="1:17" x14ac:dyDescent="0.3">
      <c r="A94" s="26"/>
    </row>
    <row r="95" spans="1:17" x14ac:dyDescent="0.3">
      <c r="A95" s="26"/>
    </row>
    <row r="96" spans="1:17" x14ac:dyDescent="0.3">
      <c r="A96" s="26"/>
    </row>
    <row r="97" spans="1:1" x14ac:dyDescent="0.3">
      <c r="A97" s="26"/>
    </row>
    <row r="98" spans="1:1" x14ac:dyDescent="0.3">
      <c r="A98" s="26"/>
    </row>
    <row r="99" spans="1:1" x14ac:dyDescent="0.3">
      <c r="A99" s="26"/>
    </row>
    <row r="100" spans="1:1" x14ac:dyDescent="0.3">
      <c r="A100" s="26"/>
    </row>
    <row r="101" spans="1:1" x14ac:dyDescent="0.3">
      <c r="A101" s="26"/>
    </row>
    <row r="102" spans="1:1" x14ac:dyDescent="0.3">
      <c r="A102" s="26"/>
    </row>
    <row r="103" spans="1:1" x14ac:dyDescent="0.3">
      <c r="A103" s="26"/>
    </row>
    <row r="104" spans="1:1" x14ac:dyDescent="0.3">
      <c r="A104" s="26"/>
    </row>
    <row r="105" spans="1:1" x14ac:dyDescent="0.3">
      <c r="A105" s="23"/>
    </row>
    <row r="106" spans="1:1" x14ac:dyDescent="0.3">
      <c r="A106" s="26"/>
    </row>
    <row r="107" spans="1:1" x14ac:dyDescent="0.3">
      <c r="A107" s="26"/>
    </row>
    <row r="108" spans="1:1" x14ac:dyDescent="0.3">
      <c r="A108" s="26"/>
    </row>
    <row r="109" spans="1:1" x14ac:dyDescent="0.3">
      <c r="A109" s="26"/>
    </row>
    <row r="110" spans="1:1" x14ac:dyDescent="0.3">
      <c r="A110" s="26"/>
    </row>
    <row r="111" spans="1:1" x14ac:dyDescent="0.3">
      <c r="A111" s="26"/>
    </row>
    <row r="112" spans="1:1" x14ac:dyDescent="0.3">
      <c r="A112" s="26"/>
    </row>
    <row r="113" spans="1:1" x14ac:dyDescent="0.3">
      <c r="A113" s="26"/>
    </row>
    <row r="114" spans="1:1" x14ac:dyDescent="0.3">
      <c r="A114" s="26"/>
    </row>
    <row r="115" spans="1:1" x14ac:dyDescent="0.3">
      <c r="A115" s="26"/>
    </row>
    <row r="116" spans="1:1" x14ac:dyDescent="0.3">
      <c r="A116" s="26"/>
    </row>
    <row r="117" spans="1:1" x14ac:dyDescent="0.3">
      <c r="A117" s="26"/>
    </row>
    <row r="118" spans="1:1" x14ac:dyDescent="0.3">
      <c r="A118" s="23"/>
    </row>
    <row r="119" spans="1:1" x14ac:dyDescent="0.3">
      <c r="A119" s="26"/>
    </row>
    <row r="120" spans="1:1" x14ac:dyDescent="0.3">
      <c r="A120" s="26"/>
    </row>
    <row r="121" spans="1:1" x14ac:dyDescent="0.3">
      <c r="A121" s="26"/>
    </row>
    <row r="122" spans="1:1" x14ac:dyDescent="0.3">
      <c r="A122" s="26"/>
    </row>
    <row r="123" spans="1:1" x14ac:dyDescent="0.3">
      <c r="A123" s="26"/>
    </row>
    <row r="124" spans="1:1" x14ac:dyDescent="0.3">
      <c r="A124" s="26"/>
    </row>
    <row r="125" spans="1:1" x14ac:dyDescent="0.3">
      <c r="A125" s="26"/>
    </row>
    <row r="126" spans="1:1" x14ac:dyDescent="0.3">
      <c r="A126" s="26"/>
    </row>
    <row r="127" spans="1:1" x14ac:dyDescent="0.3">
      <c r="A127" s="26"/>
    </row>
    <row r="128" spans="1:1" x14ac:dyDescent="0.3">
      <c r="A128" s="26"/>
    </row>
    <row r="129" spans="1:1" x14ac:dyDescent="0.3">
      <c r="A129" s="26"/>
    </row>
    <row r="130" spans="1:1" x14ac:dyDescent="0.3">
      <c r="A130" s="26"/>
    </row>
    <row r="131" spans="1:1" x14ac:dyDescent="0.3">
      <c r="A131" s="23"/>
    </row>
    <row r="132" spans="1:1" x14ac:dyDescent="0.3">
      <c r="A132" s="26"/>
    </row>
    <row r="133" spans="1:1" x14ac:dyDescent="0.3">
      <c r="A133" s="26"/>
    </row>
    <row r="134" spans="1:1" x14ac:dyDescent="0.3">
      <c r="A134" s="26"/>
    </row>
    <row r="135" spans="1:1" x14ac:dyDescent="0.3">
      <c r="A135" s="26"/>
    </row>
    <row r="136" spans="1:1" x14ac:dyDescent="0.3">
      <c r="A136" s="26"/>
    </row>
    <row r="137" spans="1:1" x14ac:dyDescent="0.3">
      <c r="A137" s="26"/>
    </row>
    <row r="138" spans="1:1" x14ac:dyDescent="0.3">
      <c r="A138" s="26"/>
    </row>
    <row r="139" spans="1:1" x14ac:dyDescent="0.3">
      <c r="A139" s="26"/>
    </row>
    <row r="140" spans="1:1" x14ac:dyDescent="0.3">
      <c r="A140" s="26"/>
    </row>
    <row r="141" spans="1:1" x14ac:dyDescent="0.3">
      <c r="A141" s="26"/>
    </row>
    <row r="142" spans="1:1" x14ac:dyDescent="0.3">
      <c r="A142" s="26"/>
    </row>
    <row r="143" spans="1:1" x14ac:dyDescent="0.3">
      <c r="A143" s="26"/>
    </row>
    <row r="144" spans="1:1" x14ac:dyDescent="0.3">
      <c r="A144" s="23"/>
    </row>
    <row r="145" spans="1:1" x14ac:dyDescent="0.3">
      <c r="A145" s="26"/>
    </row>
    <row r="146" spans="1:1" x14ac:dyDescent="0.3">
      <c r="A146" s="26"/>
    </row>
    <row r="147" spans="1:1" x14ac:dyDescent="0.3">
      <c r="A147" s="26"/>
    </row>
    <row r="148" spans="1:1" x14ac:dyDescent="0.3">
      <c r="A148" s="26"/>
    </row>
    <row r="149" spans="1:1" x14ac:dyDescent="0.3">
      <c r="A149" s="26"/>
    </row>
    <row r="150" spans="1:1" x14ac:dyDescent="0.3">
      <c r="A150" s="26"/>
    </row>
    <row r="151" spans="1:1" x14ac:dyDescent="0.3">
      <c r="A151" s="26"/>
    </row>
    <row r="152" spans="1:1" x14ac:dyDescent="0.3">
      <c r="A152" s="26"/>
    </row>
    <row r="153" spans="1:1" x14ac:dyDescent="0.3">
      <c r="A153" s="26"/>
    </row>
    <row r="154" spans="1:1" x14ac:dyDescent="0.3">
      <c r="A154" s="26"/>
    </row>
    <row r="155" spans="1:1" x14ac:dyDescent="0.3">
      <c r="A155" s="26"/>
    </row>
    <row r="156" spans="1:1" x14ac:dyDescent="0.3">
      <c r="A156" s="26"/>
    </row>
    <row r="159" spans="1:1" x14ac:dyDescent="0.3">
      <c r="A159" s="26"/>
    </row>
    <row r="160" spans="1:1" x14ac:dyDescent="0.3">
      <c r="A160" s="26"/>
    </row>
    <row r="161" spans="1:1" x14ac:dyDescent="0.3">
      <c r="A161" s="26"/>
    </row>
    <row r="162" spans="1:1" x14ac:dyDescent="0.3">
      <c r="A162" s="26"/>
    </row>
    <row r="163" spans="1:1" x14ac:dyDescent="0.3">
      <c r="A163" s="23"/>
    </row>
    <row r="164" spans="1:1" x14ac:dyDescent="0.3">
      <c r="A164" s="26"/>
    </row>
    <row r="165" spans="1:1" x14ac:dyDescent="0.3">
      <c r="A165" s="26"/>
    </row>
    <row r="166" spans="1:1" x14ac:dyDescent="0.3">
      <c r="A166" s="26"/>
    </row>
    <row r="167" spans="1:1" x14ac:dyDescent="0.3">
      <c r="A167" s="26"/>
    </row>
    <row r="168" spans="1:1" x14ac:dyDescent="0.3">
      <c r="A168" s="26"/>
    </row>
    <row r="169" spans="1:1" x14ac:dyDescent="0.3">
      <c r="A169" s="26"/>
    </row>
    <row r="170" spans="1:1" x14ac:dyDescent="0.3">
      <c r="A170" s="26"/>
    </row>
    <row r="171" spans="1:1" x14ac:dyDescent="0.3">
      <c r="A171" s="26"/>
    </row>
    <row r="172" spans="1:1" x14ac:dyDescent="0.3">
      <c r="A172" s="26"/>
    </row>
    <row r="173" spans="1:1" x14ac:dyDescent="0.3">
      <c r="A173" s="26"/>
    </row>
    <row r="174" spans="1:1" x14ac:dyDescent="0.3">
      <c r="A174" s="26"/>
    </row>
    <row r="175" spans="1:1" x14ac:dyDescent="0.3">
      <c r="A175" s="26"/>
    </row>
    <row r="176" spans="1:1" x14ac:dyDescent="0.3">
      <c r="A176" s="23"/>
    </row>
    <row r="177" spans="1:1" x14ac:dyDescent="0.3">
      <c r="A177" s="26"/>
    </row>
    <row r="178" spans="1:1" x14ac:dyDescent="0.3">
      <c r="A178" s="26"/>
    </row>
    <row r="179" spans="1:1" x14ac:dyDescent="0.3">
      <c r="A179" s="26"/>
    </row>
    <row r="180" spans="1:1" x14ac:dyDescent="0.3">
      <c r="A180" s="26"/>
    </row>
    <row r="181" spans="1:1" x14ac:dyDescent="0.3">
      <c r="A181" s="26"/>
    </row>
    <row r="182" spans="1:1" x14ac:dyDescent="0.3">
      <c r="A182" s="26"/>
    </row>
    <row r="183" spans="1:1" x14ac:dyDescent="0.3">
      <c r="A183" s="26"/>
    </row>
    <row r="184" spans="1:1" x14ac:dyDescent="0.3">
      <c r="A184" s="26"/>
    </row>
    <row r="185" spans="1:1" x14ac:dyDescent="0.3">
      <c r="A185" s="26"/>
    </row>
    <row r="186" spans="1:1" x14ac:dyDescent="0.3">
      <c r="A186" s="26"/>
    </row>
    <row r="187" spans="1:1" x14ac:dyDescent="0.3">
      <c r="A187" s="26"/>
    </row>
    <row r="188" spans="1:1" x14ac:dyDescent="0.3">
      <c r="A188" s="26"/>
    </row>
    <row r="189" spans="1:1" x14ac:dyDescent="0.3">
      <c r="A189" s="23"/>
    </row>
    <row r="190" spans="1:1" x14ac:dyDescent="0.3">
      <c r="A190" s="26"/>
    </row>
    <row r="191" spans="1:1" x14ac:dyDescent="0.3">
      <c r="A191" s="26"/>
    </row>
    <row r="192" spans="1:1" x14ac:dyDescent="0.3">
      <c r="A192" s="26"/>
    </row>
    <row r="193" spans="1:1" x14ac:dyDescent="0.3">
      <c r="A193" s="26"/>
    </row>
    <row r="194" spans="1:1" x14ac:dyDescent="0.3">
      <c r="A194" s="26"/>
    </row>
    <row r="195" spans="1:1" x14ac:dyDescent="0.3">
      <c r="A195" s="26"/>
    </row>
    <row r="196" spans="1:1" x14ac:dyDescent="0.3">
      <c r="A196" s="26"/>
    </row>
    <row r="197" spans="1:1" x14ac:dyDescent="0.3">
      <c r="A197" s="26"/>
    </row>
    <row r="198" spans="1:1" x14ac:dyDescent="0.3">
      <c r="A198" s="26"/>
    </row>
    <row r="199" spans="1:1" x14ac:dyDescent="0.3">
      <c r="A199" s="26"/>
    </row>
    <row r="200" spans="1:1" x14ac:dyDescent="0.3">
      <c r="A200" s="26"/>
    </row>
    <row r="201" spans="1:1" x14ac:dyDescent="0.3">
      <c r="A201" s="26"/>
    </row>
    <row r="202" spans="1:1" x14ac:dyDescent="0.3">
      <c r="A202" s="23"/>
    </row>
    <row r="203" spans="1:1" x14ac:dyDescent="0.3">
      <c r="A203" s="26"/>
    </row>
    <row r="204" spans="1:1" x14ac:dyDescent="0.3">
      <c r="A204" s="26"/>
    </row>
    <row r="205" spans="1:1" x14ac:dyDescent="0.3">
      <c r="A205" s="26"/>
    </row>
    <row r="206" spans="1:1" x14ac:dyDescent="0.3">
      <c r="A206" s="26"/>
    </row>
    <row r="207" spans="1:1" x14ac:dyDescent="0.3">
      <c r="A207" s="26"/>
    </row>
    <row r="208" spans="1:1" x14ac:dyDescent="0.3">
      <c r="A208" s="26"/>
    </row>
    <row r="209" spans="1:1" x14ac:dyDescent="0.3">
      <c r="A209" s="26"/>
    </row>
    <row r="210" spans="1:1" x14ac:dyDescent="0.3">
      <c r="A210" s="26"/>
    </row>
    <row r="211" spans="1:1" x14ac:dyDescent="0.3">
      <c r="A211" s="26"/>
    </row>
    <row r="212" spans="1:1" x14ac:dyDescent="0.3">
      <c r="A212" s="26"/>
    </row>
    <row r="213" spans="1:1" x14ac:dyDescent="0.3">
      <c r="A213" s="26"/>
    </row>
    <row r="214" spans="1:1" x14ac:dyDescent="0.3">
      <c r="A214" s="26"/>
    </row>
    <row r="215" spans="1:1" x14ac:dyDescent="0.3">
      <c r="A215" s="23"/>
    </row>
    <row r="216" spans="1:1" x14ac:dyDescent="0.3">
      <c r="A216" s="26"/>
    </row>
    <row r="217" spans="1:1" x14ac:dyDescent="0.3">
      <c r="A217" s="26"/>
    </row>
    <row r="218" spans="1:1" x14ac:dyDescent="0.3">
      <c r="A218" s="26"/>
    </row>
    <row r="219" spans="1:1" x14ac:dyDescent="0.3">
      <c r="A219" s="26"/>
    </row>
    <row r="220" spans="1:1" x14ac:dyDescent="0.3">
      <c r="A220" s="26"/>
    </row>
    <row r="221" spans="1:1" x14ac:dyDescent="0.3">
      <c r="A221" s="26"/>
    </row>
    <row r="222" spans="1:1" x14ac:dyDescent="0.3">
      <c r="A222" s="26"/>
    </row>
    <row r="223" spans="1:1" x14ac:dyDescent="0.3">
      <c r="A223" s="26"/>
    </row>
    <row r="224" spans="1:1" x14ac:dyDescent="0.3">
      <c r="A224" s="26"/>
    </row>
    <row r="225" spans="1:1" x14ac:dyDescent="0.3">
      <c r="A225" s="26"/>
    </row>
    <row r="226" spans="1:1" x14ac:dyDescent="0.3">
      <c r="A226" s="26"/>
    </row>
    <row r="227" spans="1:1" x14ac:dyDescent="0.3">
      <c r="A227" s="26"/>
    </row>
    <row r="231" spans="1:1" x14ac:dyDescent="0.3">
      <c r="A231" s="26"/>
    </row>
    <row r="232" spans="1:1" x14ac:dyDescent="0.3">
      <c r="A232" s="26"/>
    </row>
    <row r="233" spans="1:1" x14ac:dyDescent="0.3">
      <c r="A233" s="26"/>
    </row>
    <row r="234" spans="1:1" x14ac:dyDescent="0.3">
      <c r="A234" s="26"/>
    </row>
    <row r="235" spans="1:1" x14ac:dyDescent="0.3">
      <c r="A235" s="26"/>
    </row>
    <row r="236" spans="1:1" x14ac:dyDescent="0.3">
      <c r="A236" s="26"/>
    </row>
    <row r="237" spans="1:1" x14ac:dyDescent="0.3">
      <c r="A237" s="26"/>
    </row>
    <row r="238" spans="1:1" x14ac:dyDescent="0.3">
      <c r="A238" s="23"/>
    </row>
    <row r="239" spans="1:1" x14ac:dyDescent="0.3">
      <c r="A239" s="26"/>
    </row>
    <row r="240" spans="1:1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3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" x14ac:dyDescent="0.3">
      <c r="A257" s="26"/>
    </row>
    <row r="258" spans="1:1" x14ac:dyDescent="0.3">
      <c r="A258" s="26"/>
    </row>
    <row r="259" spans="1:1" x14ac:dyDescent="0.3">
      <c r="A259" s="26"/>
    </row>
    <row r="260" spans="1:1" x14ac:dyDescent="0.3">
      <c r="A260" s="26"/>
    </row>
    <row r="261" spans="1:1" x14ac:dyDescent="0.3">
      <c r="A261" s="26"/>
    </row>
    <row r="262" spans="1:1" x14ac:dyDescent="0.3">
      <c r="A262" s="26"/>
    </row>
    <row r="263" spans="1:1" x14ac:dyDescent="0.3">
      <c r="A263" s="26"/>
    </row>
    <row r="264" spans="1:1" x14ac:dyDescent="0.3">
      <c r="A264" s="23"/>
    </row>
    <row r="265" spans="1:1" x14ac:dyDescent="0.3">
      <c r="A265" s="26"/>
    </row>
    <row r="266" spans="1:1" x14ac:dyDescent="0.3">
      <c r="A266" s="26"/>
    </row>
    <row r="267" spans="1:1" x14ac:dyDescent="0.3">
      <c r="A267" s="26"/>
    </row>
    <row r="268" spans="1:1" x14ac:dyDescent="0.3">
      <c r="A268" s="26"/>
    </row>
    <row r="269" spans="1:1" x14ac:dyDescent="0.3">
      <c r="A269" s="26"/>
    </row>
    <row r="270" spans="1:1" x14ac:dyDescent="0.3">
      <c r="A270" s="26"/>
    </row>
    <row r="271" spans="1:1" x14ac:dyDescent="0.3">
      <c r="A271" s="26"/>
    </row>
    <row r="272" spans="1:1" x14ac:dyDescent="0.3">
      <c r="A272" s="26"/>
    </row>
    <row r="273" spans="1:1" x14ac:dyDescent="0.3">
      <c r="A273" s="26"/>
    </row>
    <row r="274" spans="1:1" x14ac:dyDescent="0.3">
      <c r="A274" s="26"/>
    </row>
    <row r="275" spans="1:1" x14ac:dyDescent="0.3">
      <c r="A275" s="26"/>
    </row>
    <row r="276" spans="1:1" x14ac:dyDescent="0.3">
      <c r="A276" s="26"/>
    </row>
    <row r="277" spans="1:1" x14ac:dyDescent="0.3">
      <c r="A277" s="23"/>
    </row>
    <row r="278" spans="1:1" x14ac:dyDescent="0.3">
      <c r="A278" s="26"/>
    </row>
    <row r="279" spans="1:1" x14ac:dyDescent="0.3">
      <c r="A279" s="26"/>
    </row>
    <row r="280" spans="1:1" x14ac:dyDescent="0.3">
      <c r="A280" s="26"/>
    </row>
    <row r="281" spans="1:1" x14ac:dyDescent="0.3">
      <c r="A281" s="26"/>
    </row>
    <row r="282" spans="1:1" x14ac:dyDescent="0.3">
      <c r="A282" s="26"/>
    </row>
    <row r="283" spans="1:1" x14ac:dyDescent="0.3">
      <c r="A283" s="26"/>
    </row>
    <row r="284" spans="1:1" x14ac:dyDescent="0.3">
      <c r="A284" s="26"/>
    </row>
    <row r="285" spans="1:1" x14ac:dyDescent="0.3">
      <c r="A285" s="26"/>
    </row>
    <row r="286" spans="1:1" x14ac:dyDescent="0.3">
      <c r="A286" s="26"/>
    </row>
    <row r="287" spans="1:1" x14ac:dyDescent="0.3">
      <c r="A287" s="26"/>
    </row>
    <row r="288" spans="1:1" x14ac:dyDescent="0.3">
      <c r="A288" s="26"/>
    </row>
    <row r="289" spans="1:1" x14ac:dyDescent="0.3">
      <c r="A289" s="26"/>
    </row>
    <row r="290" spans="1:1" x14ac:dyDescent="0.3">
      <c r="A290" s="23"/>
    </row>
    <row r="291" spans="1:1" x14ac:dyDescent="0.3">
      <c r="A291" s="26"/>
    </row>
    <row r="292" spans="1:1" x14ac:dyDescent="0.3">
      <c r="A292" s="26"/>
    </row>
    <row r="293" spans="1:1" x14ac:dyDescent="0.3">
      <c r="A293" s="26"/>
    </row>
    <row r="294" spans="1:1" x14ac:dyDescent="0.3">
      <c r="A294" s="26"/>
    </row>
    <row r="295" spans="1:1" x14ac:dyDescent="0.3">
      <c r="A295" s="26"/>
    </row>
    <row r="296" spans="1:1" x14ac:dyDescent="0.3">
      <c r="A296" s="26"/>
    </row>
    <row r="297" spans="1:1" x14ac:dyDescent="0.3">
      <c r="A297" s="26"/>
    </row>
    <row r="298" spans="1:1" x14ac:dyDescent="0.3">
      <c r="A298" s="26"/>
    </row>
    <row r="299" spans="1:1" x14ac:dyDescent="0.3">
      <c r="A299" s="26"/>
    </row>
    <row r="300" spans="1:1" x14ac:dyDescent="0.3">
      <c r="A300" s="26"/>
    </row>
    <row r="301" spans="1:1" x14ac:dyDescent="0.3">
      <c r="A301" s="26"/>
    </row>
    <row r="302" spans="1:1" x14ac:dyDescent="0.3">
      <c r="A302" s="26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85211-E3EF-4462-8EF7-B98D9AD79D9F}">
  <ds:schemaRefs>
    <ds:schemaRef ds:uri="4873beb7-5857-4685-be1f-d57550cc96c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MRT</vt:lpstr>
      <vt:lpstr>MRT!Yazdırma_Alanı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ÖlcmeDEG</cp:lastModifiedBy>
  <cp:lastPrinted>2022-02-09T13:22:27Z</cp:lastPrinted>
  <dcterms:created xsi:type="dcterms:W3CDTF">2012-09-17T22:36:33Z</dcterms:created>
  <dcterms:modified xsi:type="dcterms:W3CDTF">2022-03-02T06:57:48Z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